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0" yWindow="630" windowWidth="20730" windowHeight="11610"/>
  </bookViews>
  <sheets>
    <sheet name="Výsledky" sheetId="1" r:id="rId1"/>
  </sheets>
  <definedNames>
    <definedName name="Data">Výsledky!#REF!</definedName>
    <definedName name="Prubezne">Výsledky!#REF!</definedName>
  </definedNames>
  <calcPr calcId="125725"/>
</workbook>
</file>

<file path=xl/calcChain.xml><?xml version="1.0" encoding="utf-8"?>
<calcChain xmlns="http://schemas.openxmlformats.org/spreadsheetml/2006/main">
  <c r="AD29" i="1"/>
  <c r="AA29"/>
  <c r="AB29" s="1"/>
  <c r="M29"/>
  <c r="N29" s="1"/>
  <c r="AD17"/>
  <c r="AD33"/>
  <c r="AD22"/>
  <c r="AD12"/>
  <c r="AD44"/>
  <c r="AD19"/>
  <c r="AD35"/>
  <c r="AD16"/>
  <c r="AD34"/>
  <c r="AD39"/>
  <c r="AD24"/>
  <c r="AD13"/>
  <c r="AD32"/>
  <c r="AD40"/>
  <c r="AD20"/>
  <c r="AD43"/>
  <c r="AD14"/>
  <c r="AD36"/>
  <c r="AD42"/>
  <c r="AD45"/>
  <c r="AD15"/>
  <c r="AD21"/>
  <c r="AD26"/>
  <c r="AD27"/>
  <c r="AD38"/>
  <c r="AD25"/>
  <c r="AD31"/>
  <c r="AD18"/>
  <c r="AD28"/>
  <c r="AD37"/>
  <c r="AD23"/>
  <c r="AD41"/>
  <c r="AC67"/>
  <c r="AC62"/>
  <c r="AC59"/>
  <c r="AC61"/>
  <c r="AC68"/>
  <c r="AC65"/>
  <c r="AC63"/>
  <c r="AC56"/>
  <c r="AC64"/>
  <c r="AC60"/>
  <c r="AC66"/>
  <c r="AC58"/>
  <c r="AC57"/>
  <c r="AC55"/>
  <c r="AA17"/>
  <c r="AB17" s="1"/>
  <c r="AA67"/>
  <c r="AA33"/>
  <c r="AA22"/>
  <c r="AA12"/>
  <c r="AB12" s="1"/>
  <c r="AA44"/>
  <c r="AA19"/>
  <c r="AA35"/>
  <c r="AA16"/>
  <c r="AB16" s="1"/>
  <c r="AA34"/>
  <c r="AA62"/>
  <c r="AA39"/>
  <c r="AA59"/>
  <c r="AB59" s="1"/>
  <c r="AA24"/>
  <c r="AB24" s="1"/>
  <c r="AA13"/>
  <c r="AB13" s="1"/>
  <c r="AA61"/>
  <c r="AA32"/>
  <c r="AB32" s="1"/>
  <c r="AA40"/>
  <c r="AB40" s="1"/>
  <c r="AA20"/>
  <c r="AB20" s="1"/>
  <c r="AA43"/>
  <c r="AB43" s="1"/>
  <c r="AA14"/>
  <c r="AB14" s="1"/>
  <c r="AA36"/>
  <c r="AB36" s="1"/>
  <c r="AA68"/>
  <c r="AB68" s="1"/>
  <c r="AA65"/>
  <c r="AB65" s="1"/>
  <c r="AA42"/>
  <c r="AB42" s="1"/>
  <c r="AA63"/>
  <c r="AB63" s="1"/>
  <c r="AA45"/>
  <c r="AB45" s="1"/>
  <c r="AA15"/>
  <c r="AB15" s="1"/>
  <c r="AA56"/>
  <c r="AB56" s="1"/>
  <c r="AA21"/>
  <c r="AB21" s="1"/>
  <c r="AA26"/>
  <c r="AB26" s="1"/>
  <c r="AA27"/>
  <c r="AB27" s="1"/>
  <c r="AA38"/>
  <c r="AB38" s="1"/>
  <c r="AA25"/>
  <c r="AB25" s="1"/>
  <c r="AA31"/>
  <c r="AB31" s="1"/>
  <c r="AA64"/>
  <c r="AB64" s="1"/>
  <c r="AA18"/>
  <c r="AB18" s="1"/>
  <c r="AA28"/>
  <c r="AB28" s="1"/>
  <c r="AA60"/>
  <c r="AB60" s="1"/>
  <c r="AA66"/>
  <c r="AB66" s="1"/>
  <c r="AA37"/>
  <c r="AB37" s="1"/>
  <c r="AA58"/>
  <c r="AB58" s="1"/>
  <c r="AA57"/>
  <c r="AB57" s="1"/>
  <c r="AA55"/>
  <c r="AB55" s="1"/>
  <c r="AA23"/>
  <c r="AB23" s="1"/>
  <c r="AA41"/>
  <c r="AB41" s="1"/>
  <c r="AB33"/>
  <c r="AB39"/>
  <c r="M67"/>
  <c r="N67" s="1"/>
  <c r="M22"/>
  <c r="N22" s="1"/>
  <c r="M12"/>
  <c r="N12" s="1"/>
  <c r="M44"/>
  <c r="N44" s="1"/>
  <c r="M32"/>
  <c r="N32" s="1"/>
  <c r="M40"/>
  <c r="N40" s="1"/>
  <c r="M45"/>
  <c r="AC45" s="1"/>
  <c r="M26"/>
  <c r="M43"/>
  <c r="N43" s="1"/>
  <c r="M13"/>
  <c r="N13" s="1"/>
  <c r="M15"/>
  <c r="N15" s="1"/>
  <c r="M34"/>
  <c r="N34" s="1"/>
  <c r="M33"/>
  <c r="N33" s="1"/>
  <c r="M42"/>
  <c r="N42" s="1"/>
  <c r="M21"/>
  <c r="N21" s="1"/>
  <c r="M16"/>
  <c r="N16" s="1"/>
  <c r="M36"/>
  <c r="N36" s="1"/>
  <c r="M60"/>
  <c r="AD60" s="1"/>
  <c r="M28"/>
  <c r="M41"/>
  <c r="M37"/>
  <c r="N37" s="1"/>
  <c r="M62"/>
  <c r="N62" s="1"/>
  <c r="M58"/>
  <c r="M68"/>
  <c r="N68" s="1"/>
  <c r="M61"/>
  <c r="N61" s="1"/>
  <c r="M65"/>
  <c r="M63"/>
  <c r="N63" s="1"/>
  <c r="M14"/>
  <c r="N14" s="1"/>
  <c r="M24"/>
  <c r="N24" s="1"/>
  <c r="M39"/>
  <c r="N39" s="1"/>
  <c r="M59"/>
  <c r="AD59" s="1"/>
  <c r="M18"/>
  <c r="N18" s="1"/>
  <c r="M57"/>
  <c r="AD57" s="1"/>
  <c r="M30"/>
  <c r="N30" s="1"/>
  <c r="M17"/>
  <c r="N17" s="1"/>
  <c r="M19"/>
  <c r="N19" s="1"/>
  <c r="M56"/>
  <c r="AD56" s="1"/>
  <c r="M66"/>
  <c r="N66" s="1"/>
  <c r="M25"/>
  <c r="M27"/>
  <c r="N27" s="1"/>
  <c r="M31"/>
  <c r="AC31" s="1"/>
  <c r="M20"/>
  <c r="N20" s="1"/>
  <c r="M23"/>
  <c r="N23" s="1"/>
  <c r="M64"/>
  <c r="M35"/>
  <c r="N35" s="1"/>
  <c r="M38"/>
  <c r="N38" s="1"/>
  <c r="M55"/>
  <c r="AD30"/>
  <c r="AA30"/>
  <c r="N59" l="1"/>
  <c r="AC34"/>
  <c r="AC44"/>
  <c r="AD67"/>
  <c r="AC25"/>
  <c r="AD62"/>
  <c r="AC19"/>
  <c r="AC33"/>
  <c r="AD61"/>
  <c r="AC39"/>
  <c r="AC35"/>
  <c r="AC22"/>
  <c r="AC41"/>
  <c r="AD55"/>
  <c r="AC29"/>
  <c r="AD58"/>
  <c r="AC28"/>
  <c r="AD64"/>
  <c r="AC26"/>
  <c r="AD65"/>
  <c r="AD68"/>
  <c r="AC36"/>
  <c r="AC14"/>
  <c r="AC43"/>
  <c r="AC20"/>
  <c r="AC40"/>
  <c r="AC32"/>
  <c r="AB61"/>
  <c r="AC13"/>
  <c r="AC24"/>
  <c r="AB62"/>
  <c r="AB34"/>
  <c r="AC16"/>
  <c r="AB35"/>
  <c r="AB19"/>
  <c r="AB44"/>
  <c r="AC12"/>
  <c r="AB22"/>
  <c r="AB67"/>
  <c r="AC17"/>
  <c r="N41"/>
  <c r="AC23"/>
  <c r="N55"/>
  <c r="N57"/>
  <c r="N58"/>
  <c r="AC37"/>
  <c r="AD66"/>
  <c r="N60"/>
  <c r="N28"/>
  <c r="AC18"/>
  <c r="N64"/>
  <c r="N31"/>
  <c r="N25"/>
  <c r="AC38"/>
  <c r="AC27"/>
  <c r="N26"/>
  <c r="AC21"/>
  <c r="N56"/>
  <c r="AC15"/>
  <c r="N45"/>
  <c r="AD63"/>
  <c r="AC42"/>
  <c r="N65"/>
  <c r="AC30"/>
  <c r="AB30"/>
  <c r="AE56" l="1"/>
  <c r="AE29"/>
  <c r="AE65"/>
  <c r="AE62"/>
  <c r="AE66"/>
  <c r="AE24"/>
  <c r="AE39"/>
  <c r="AE37"/>
  <c r="AE20"/>
  <c r="AE14"/>
  <c r="AE58"/>
  <c r="AE13"/>
  <c r="AE12"/>
  <c r="AE26"/>
  <c r="AE34"/>
  <c r="AE16"/>
  <c r="AE18"/>
  <c r="AE31"/>
  <c r="AE21"/>
  <c r="AE42"/>
  <c r="AE33"/>
  <c r="AE27"/>
  <c r="AE57"/>
  <c r="AE60"/>
  <c r="AE63"/>
  <c r="AE59"/>
  <c r="AE68"/>
  <c r="AE55"/>
  <c r="AE61"/>
  <c r="AE64"/>
  <c r="AE67"/>
  <c r="AE41"/>
  <c r="AE28"/>
  <c r="AE19"/>
  <c r="AE45"/>
  <c r="AE44"/>
  <c r="AE36"/>
  <c r="AE17"/>
  <c r="AE32"/>
  <c r="AE38"/>
  <c r="AE15"/>
  <c r="AE43"/>
  <c r="AE40"/>
  <c r="AE25"/>
  <c r="AE23"/>
  <c r="AE35"/>
  <c r="AE22"/>
  <c r="AE30"/>
</calcChain>
</file>

<file path=xl/sharedStrings.xml><?xml version="1.0" encoding="utf-8"?>
<sst xmlns="http://schemas.openxmlformats.org/spreadsheetml/2006/main" count="207" uniqueCount="100">
  <si>
    <t>VÝSLEDKOVÁ LISTINA</t>
  </si>
  <si>
    <t>St.č.</t>
  </si>
  <si>
    <t>Jméno</t>
  </si>
  <si>
    <t>KVZ</t>
  </si>
  <si>
    <t>VT</t>
  </si>
  <si>
    <t>Celkem</t>
  </si>
  <si>
    <t>Pořadí</t>
  </si>
  <si>
    <t>Název a stupeň soutěže:</t>
  </si>
  <si>
    <t>Pořadatel a organizátor soutěže:</t>
  </si>
  <si>
    <t>Datum konání:</t>
  </si>
  <si>
    <t>Místo konání:</t>
  </si>
  <si>
    <t>střelnice Jenišovice</t>
  </si>
  <si>
    <t>Organizační výbor:</t>
  </si>
  <si>
    <t>Soutěžní výbor - ředitel, hlavní rozhodčí, předseda HK</t>
  </si>
  <si>
    <t>VPs/VRs 6</t>
  </si>
  <si>
    <t>Zpracování na PC - Daniel Pokorný  1-186</t>
  </si>
  <si>
    <t>výsl.</t>
  </si>
  <si>
    <t>Terč 77 P</t>
  </si>
  <si>
    <t>Terč 135 P</t>
  </si>
  <si>
    <t>Pi/Re</t>
  </si>
  <si>
    <t>pen</t>
  </si>
  <si>
    <t>Shody</t>
  </si>
  <si>
    <t xml:space="preserve">Pi Body </t>
  </si>
  <si>
    <t>Re Body</t>
  </si>
  <si>
    <t>PISTOLE</t>
  </si>
  <si>
    <t>REVOLVERY</t>
  </si>
  <si>
    <t>Liberec</t>
  </si>
  <si>
    <t>Přecechtěl Oldřich</t>
  </si>
  <si>
    <t>Herber Jan</t>
  </si>
  <si>
    <t>Rokytnice</t>
  </si>
  <si>
    <t>Pohořalý Martin</t>
  </si>
  <si>
    <t>Procházka Jaroslav</t>
  </si>
  <si>
    <t>Hudský Vítězslav</t>
  </si>
  <si>
    <t>Turnov</t>
  </si>
  <si>
    <t>Novotný Jaroslav</t>
  </si>
  <si>
    <t>Bartoš Radek</t>
  </si>
  <si>
    <t>Jenišovice</t>
  </si>
  <si>
    <t>Hodkovice</t>
  </si>
  <si>
    <t>Halama Jan</t>
  </si>
  <si>
    <t>Stránský Jaroslav</t>
  </si>
  <si>
    <t>Vnouček Miloš</t>
  </si>
  <si>
    <t>Vnouček Tomáš</t>
  </si>
  <si>
    <t>Černá Petra</t>
  </si>
  <si>
    <t>P</t>
  </si>
  <si>
    <t>R</t>
  </si>
  <si>
    <t>individuálně</t>
  </si>
  <si>
    <t>Kučera Karel</t>
  </si>
  <si>
    <t>Velc Jindřich</t>
  </si>
  <si>
    <t>Tauchman Radek</t>
  </si>
  <si>
    <t>Erban Edward</t>
  </si>
  <si>
    <t>Erban Stanislav</t>
  </si>
  <si>
    <t>Červinka Leoš</t>
  </si>
  <si>
    <t>Mlejnek Ondřej</t>
  </si>
  <si>
    <t>Louda Jaroslav</t>
  </si>
  <si>
    <t>Bukvic Luboš</t>
  </si>
  <si>
    <t>Lanc Milan</t>
  </si>
  <si>
    <t>Trost Karel</t>
  </si>
  <si>
    <t>Vlček Karel</t>
  </si>
  <si>
    <t>Vlčková Michaela</t>
  </si>
  <si>
    <t>Jurkovič Jan</t>
  </si>
  <si>
    <t>Tanvald</t>
  </si>
  <si>
    <t>Bošanský Kamil</t>
  </si>
  <si>
    <t>Smorádek Vlastislav</t>
  </si>
  <si>
    <t>Jareš Květoslav</t>
  </si>
  <si>
    <t>Resl Jan</t>
  </si>
  <si>
    <t>Votroubková Jana</t>
  </si>
  <si>
    <t>Hlavatý Josef</t>
  </si>
  <si>
    <t>Hanzlík Miroslav</t>
  </si>
  <si>
    <t>Hanzlík Miroslav ml.</t>
  </si>
  <si>
    <t>Mikule Roman</t>
  </si>
  <si>
    <t>Plůcha Pavel</t>
  </si>
  <si>
    <t>Schäfer Josef</t>
  </si>
  <si>
    <t>Správce střelnice - Věra Pokorná  2-300</t>
  </si>
  <si>
    <t>22.dubna 2023</t>
  </si>
  <si>
    <t>Jizerská střelecká liga  -  III. kolo - XXXII. ročník</t>
  </si>
  <si>
    <t>Předseda HK - Michaela Vlčková  2-363</t>
  </si>
  <si>
    <t>Hl. rozhodčí - Karel Vlček 1-135</t>
  </si>
  <si>
    <t>Ředitel - Jaroslav Louda  1-140</t>
  </si>
  <si>
    <t>Inspektor zbraní - Vítězslav Hudský  2-113</t>
  </si>
  <si>
    <t>Zdravotník - Olga Šídová  3-616</t>
  </si>
  <si>
    <t>Tajemník - Bohuslav Šída  2-366</t>
  </si>
  <si>
    <t>Šídová Olga</t>
  </si>
  <si>
    <t>Šída Bohuslav</t>
  </si>
  <si>
    <t>Vízková Eva</t>
  </si>
  <si>
    <t>Vaňátko Petr</t>
  </si>
  <si>
    <t>Pechatý Martin</t>
  </si>
  <si>
    <t>Seko Petr</t>
  </si>
  <si>
    <t>AVZO Sovenice</t>
  </si>
  <si>
    <t>Drbohlav Roman</t>
  </si>
  <si>
    <t>SSK Semily</t>
  </si>
  <si>
    <t>Nosek David</t>
  </si>
  <si>
    <t>AVZO Semily</t>
  </si>
  <si>
    <t>Votoček Vít</t>
  </si>
  <si>
    <t>Vrchlabí</t>
  </si>
  <si>
    <t>Votroubek Rostislav</t>
  </si>
  <si>
    <t>Votoček Vlastimil</t>
  </si>
  <si>
    <t>Ostatní rozh. a pom. tech. prac. - O. Mlejnek, L. Bukvic, S. Erban</t>
  </si>
  <si>
    <t>kal. číslo soutěže 0507</t>
  </si>
  <si>
    <t>KVZ Turnov, ev.číslo 07-43-01</t>
  </si>
  <si>
    <t>Závod byl ukončen v 13 hodin.</t>
  </si>
</sst>
</file>

<file path=xl/styles.xml><?xml version="1.0" encoding="utf-8"?>
<styleSheet xmlns="http://schemas.openxmlformats.org/spreadsheetml/2006/main">
  <fonts count="13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8"/>
      <name val="Arial Narrow"/>
      <family val="2"/>
    </font>
    <font>
      <b/>
      <sz val="12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b/>
      <sz val="13"/>
      <name val="Arial CE"/>
      <family val="2"/>
      <charset val="238"/>
    </font>
    <font>
      <sz val="10"/>
      <color rgb="FFFF0000"/>
      <name val="Arial CE"/>
      <charset val="238"/>
    </font>
    <font>
      <sz val="8"/>
      <name val="Arial CE"/>
      <charset val="238"/>
    </font>
    <font>
      <u/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1"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0" xfId="0" applyFont="1"/>
    <xf numFmtId="0" fontId="0" fillId="0" borderId="0" xfId="0" applyFont="1" applyAlignment="1">
      <alignment horizontal="right"/>
    </xf>
    <xf numFmtId="1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0" fontId="11" fillId="0" borderId="1" xfId="1" applyFont="1" applyBorder="1" applyAlignment="1" applyProtection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12" fillId="0" borderId="0" xfId="0" applyFont="1" applyAlignment="1">
      <alignment horizontal="left"/>
    </xf>
    <xf numFmtId="0" fontId="0" fillId="0" borderId="0" xfId="0"/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center"/>
    </xf>
    <xf numFmtId="0" fontId="0" fillId="3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X316"/>
  <sheetViews>
    <sheetView tabSelected="1" topLeftCell="A43" workbookViewId="0">
      <selection activeCell="AE69" sqref="AE69"/>
    </sheetView>
  </sheetViews>
  <sheetFormatPr defaultColWidth="9" defaultRowHeight="12.75"/>
  <cols>
    <col min="1" max="1" width="4.28515625" style="12" customWidth="1"/>
    <col min="2" max="2" width="23.140625" style="15" bestFit="1" customWidth="1"/>
    <col min="3" max="3" width="10.5703125" style="12" bestFit="1" customWidth="1"/>
    <col min="4" max="4" width="5.5703125" style="12" bestFit="1" customWidth="1"/>
    <col min="5" max="11" width="3.28515625" style="12" customWidth="1"/>
    <col min="12" max="12" width="4" style="12" bestFit="1" customWidth="1"/>
    <col min="13" max="13" width="8.5703125" style="13" customWidth="1"/>
    <col min="14" max="14" width="3.28515625" style="12" customWidth="1"/>
    <col min="15" max="15" width="3.28515625" style="13" customWidth="1"/>
    <col min="16" max="16" width="3.28515625" style="12" customWidth="1"/>
    <col min="17" max="17" width="3.28515625" style="13" customWidth="1"/>
    <col min="18" max="18" width="3.28515625" style="14" customWidth="1"/>
    <col min="19" max="25" width="3.28515625" style="12" customWidth="1"/>
    <col min="26" max="26" width="4" style="12" bestFit="1" customWidth="1"/>
    <col min="27" max="27" width="8.5703125" style="15" customWidth="1"/>
    <col min="28" max="28" width="3.28515625" style="12" customWidth="1"/>
    <col min="29" max="30" width="5.28515625" style="12" customWidth="1"/>
    <col min="31" max="31" width="6.28515625" style="12" customWidth="1"/>
    <col min="32" max="32" width="6.28515625" style="12" bestFit="1" customWidth="1"/>
    <col min="33" max="258" width="9" style="12" customWidth="1"/>
  </cols>
  <sheetData>
    <row r="1" spans="1:33" ht="16.5">
      <c r="A1" s="12" t="s">
        <v>7</v>
      </c>
      <c r="B1" s="12"/>
      <c r="C1" s="7" t="s">
        <v>74</v>
      </c>
      <c r="D1" s="7"/>
      <c r="M1" s="12"/>
    </row>
    <row r="2" spans="1:33">
      <c r="B2" s="12"/>
      <c r="C2" s="30" t="s">
        <v>97</v>
      </c>
      <c r="M2" s="12"/>
    </row>
    <row r="3" spans="1:33">
      <c r="B3" s="12"/>
      <c r="M3" s="12"/>
    </row>
    <row r="4" spans="1:33">
      <c r="A4" s="12" t="s">
        <v>8</v>
      </c>
      <c r="B4" s="12"/>
      <c r="C4" s="30" t="s">
        <v>98</v>
      </c>
      <c r="M4" s="12"/>
    </row>
    <row r="5" spans="1:33">
      <c r="A5" s="12" t="s">
        <v>9</v>
      </c>
      <c r="B5" s="12"/>
      <c r="C5" s="30" t="s">
        <v>73</v>
      </c>
      <c r="M5" s="12"/>
    </row>
    <row r="6" spans="1:33">
      <c r="A6" s="12" t="s">
        <v>10</v>
      </c>
      <c r="B6" s="12"/>
      <c r="C6" s="12" t="s">
        <v>11</v>
      </c>
      <c r="M6" s="12"/>
    </row>
    <row r="8" spans="1:33" ht="15.75">
      <c r="A8" s="6" t="s">
        <v>0</v>
      </c>
      <c r="B8" s="5"/>
      <c r="C8" s="29" t="s">
        <v>24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33" ht="12.75" customHeight="1">
      <c r="A9" s="34"/>
      <c r="B9" s="16"/>
      <c r="C9" s="34"/>
      <c r="D9" s="34"/>
      <c r="E9" s="35" t="s">
        <v>18</v>
      </c>
      <c r="F9" s="35"/>
      <c r="G9" s="35"/>
      <c r="H9" s="35"/>
      <c r="I9" s="35"/>
      <c r="J9" s="35"/>
      <c r="K9" s="35"/>
      <c r="L9" s="16"/>
      <c r="M9" s="39" t="s">
        <v>16</v>
      </c>
      <c r="N9" s="16"/>
      <c r="O9" s="35" t="s">
        <v>17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16"/>
      <c r="AA9" s="39" t="s">
        <v>16</v>
      </c>
      <c r="AB9" s="16"/>
      <c r="AC9" s="42" t="s">
        <v>5</v>
      </c>
      <c r="AD9" s="42"/>
      <c r="AE9" s="42"/>
      <c r="AF9" s="34"/>
    </row>
    <row r="10" spans="1:33" ht="25.9" customHeight="1">
      <c r="A10" s="36" t="s">
        <v>1</v>
      </c>
      <c r="B10" s="37" t="s">
        <v>2</v>
      </c>
      <c r="C10" s="16" t="s">
        <v>3</v>
      </c>
      <c r="D10" s="16" t="s">
        <v>19</v>
      </c>
      <c r="E10" s="38">
        <v>10</v>
      </c>
      <c r="F10" s="38">
        <v>9</v>
      </c>
      <c r="G10" s="38">
        <v>8</v>
      </c>
      <c r="H10" s="38">
        <v>7</v>
      </c>
      <c r="I10" s="38">
        <v>6</v>
      </c>
      <c r="J10" s="38">
        <v>5</v>
      </c>
      <c r="K10" s="38">
        <v>0</v>
      </c>
      <c r="L10" s="38" t="s">
        <v>20</v>
      </c>
      <c r="M10" s="40" t="s">
        <v>14</v>
      </c>
      <c r="N10" s="39" t="s">
        <v>4</v>
      </c>
      <c r="O10" s="16">
        <v>10</v>
      </c>
      <c r="P10" s="17">
        <v>9</v>
      </c>
      <c r="Q10" s="16">
        <v>8</v>
      </c>
      <c r="R10" s="17">
        <v>7</v>
      </c>
      <c r="S10" s="16">
        <v>6</v>
      </c>
      <c r="T10" s="16">
        <v>5</v>
      </c>
      <c r="U10" s="16">
        <v>4</v>
      </c>
      <c r="V10" s="16">
        <v>3</v>
      </c>
      <c r="W10" s="16">
        <v>2</v>
      </c>
      <c r="X10" s="16">
        <v>1</v>
      </c>
      <c r="Y10" s="16">
        <v>0</v>
      </c>
      <c r="Z10" s="16" t="s">
        <v>20</v>
      </c>
      <c r="AA10" s="40" t="s">
        <v>14</v>
      </c>
      <c r="AB10" s="39" t="s">
        <v>4</v>
      </c>
      <c r="AC10" s="45" t="s">
        <v>22</v>
      </c>
      <c r="AD10" s="45" t="s">
        <v>23</v>
      </c>
      <c r="AE10" s="39" t="s">
        <v>6</v>
      </c>
      <c r="AF10" s="38" t="s">
        <v>21</v>
      </c>
    </row>
    <row r="11" spans="1:33" ht="6" customHeight="1">
      <c r="A11" s="24"/>
      <c r="B11" s="25"/>
      <c r="C11" s="26"/>
      <c r="D11" s="26"/>
      <c r="E11" s="23"/>
      <c r="F11" s="23"/>
      <c r="G11" s="23"/>
      <c r="H11" s="23"/>
      <c r="I11" s="23"/>
      <c r="J11" s="23"/>
      <c r="K11" s="23"/>
      <c r="L11" s="23"/>
      <c r="M11" s="41"/>
      <c r="N11" s="43"/>
      <c r="O11" s="26"/>
      <c r="P11" s="27"/>
      <c r="Q11" s="26"/>
      <c r="R11" s="27"/>
      <c r="S11" s="26"/>
      <c r="T11" s="26"/>
      <c r="U11" s="26"/>
      <c r="V11" s="26"/>
      <c r="W11" s="26"/>
      <c r="X11" s="26"/>
      <c r="Y11" s="26"/>
      <c r="Z11" s="26"/>
      <c r="AA11" s="41"/>
      <c r="AB11" s="43"/>
      <c r="AC11" s="46"/>
      <c r="AD11" s="46"/>
      <c r="AE11" s="43"/>
      <c r="AF11" s="23"/>
      <c r="AG11" s="28"/>
    </row>
    <row r="12" spans="1:33" ht="12.75" customHeight="1">
      <c r="A12" s="16">
        <v>6</v>
      </c>
      <c r="B12" s="9" t="s">
        <v>28</v>
      </c>
      <c r="C12" s="10" t="s">
        <v>29</v>
      </c>
      <c r="D12" s="10" t="s">
        <v>43</v>
      </c>
      <c r="E12" s="16">
        <v>15</v>
      </c>
      <c r="F12" s="16"/>
      <c r="G12" s="16"/>
      <c r="H12" s="16"/>
      <c r="I12" s="16"/>
      <c r="J12" s="16"/>
      <c r="K12" s="16"/>
      <c r="L12" s="31"/>
      <c r="M12" s="39">
        <f>IF(SUM(E12:K12)=0,0,IF(SUM(E12:K12)&lt;15,"málo",IF(SUM(E12:K12)=15,SUM(E12*10,F12*9,G12*8,H12*7,I12*6,J12*5,L12),IF(SUM(E12:K12)&gt;15,"moc"))))</f>
        <v>150</v>
      </c>
      <c r="N12" s="39" t="str">
        <f>IF(AND(M12&gt;=146,M12&lt;=150),"M",IF(AND(M12&gt;=140,M12&lt;=145),"I.",IF(AND(M12&gt;=134,M12&lt;=139),"II.",IF(AND(M12&gt;=125,M12&lt;=133),"III."," "))))</f>
        <v>M</v>
      </c>
      <c r="O12" s="16">
        <v>8</v>
      </c>
      <c r="P12" s="16">
        <v>6</v>
      </c>
      <c r="Q12" s="16">
        <v>1</v>
      </c>
      <c r="R12" s="17"/>
      <c r="S12" s="16"/>
      <c r="T12" s="16"/>
      <c r="U12" s="16"/>
      <c r="V12" s="16"/>
      <c r="W12" s="16"/>
      <c r="X12" s="16"/>
      <c r="Y12" s="16"/>
      <c r="Z12" s="31"/>
      <c r="AA12" s="39">
        <f>IF(SUM(O12:Y12)=0,0,IF(SUM(O12:Y12)&lt;15,"málo",IF(SUM(O12:Y12)=15,SUM(O12*10,P12*9,Q12*8,R12*7,S12*6,T12*5,U12*4,V12*3,W12*2,X12,Z12),IF(SUM(O12:Y12)&gt;15,"moc"))))</f>
        <v>142</v>
      </c>
      <c r="AB12" s="39" t="str">
        <f>IF(AND(AA12&gt;=137,AA12&lt;=150),"M",IF(AND(AA12&gt;=131,AA12&lt;=136),"I.",IF(AND(AA12&gt;=125,AA12&lt;=130),"II.",IF(AND(AA12&gt;=116,AA12&lt;=124),"III."," "))))</f>
        <v>M</v>
      </c>
      <c r="AC12" s="47">
        <f>IF(D12="P",SUM(M12,AA12,((10-AF12)/10000)),"")</f>
        <v>292.00099999999998</v>
      </c>
      <c r="AD12" s="47" t="str">
        <f>IF(D12="R",SUM(M12,AA12,((10-AF12)/10000)),"")</f>
        <v/>
      </c>
      <c r="AE12" s="39">
        <f>IF(D12="P",RANK(AC12,$AC$12:$AC$101),RANK(AD12,$AD$12:$AD$101))</f>
        <v>1</v>
      </c>
      <c r="AF12" s="16"/>
    </row>
    <row r="13" spans="1:33" ht="12.75" customHeight="1">
      <c r="A13" s="16">
        <v>16</v>
      </c>
      <c r="B13" s="9" t="s">
        <v>27</v>
      </c>
      <c r="C13" s="10" t="s">
        <v>26</v>
      </c>
      <c r="D13" s="10" t="s">
        <v>43</v>
      </c>
      <c r="E13" s="16">
        <v>11</v>
      </c>
      <c r="F13" s="16">
        <v>4</v>
      </c>
      <c r="G13" s="16"/>
      <c r="H13" s="16"/>
      <c r="I13" s="16"/>
      <c r="J13" s="16"/>
      <c r="K13" s="16"/>
      <c r="L13" s="31"/>
      <c r="M13" s="39">
        <f>IF(SUM(E13:K13)=0,0,IF(SUM(E13:K13)&lt;15,"málo",IF(SUM(E13:K13)=15,SUM(E13*10,F13*9,G13*8,H13*7,I13*6,J13*5,L13),IF(SUM(E13:K13)&gt;15,"moc"))))</f>
        <v>146</v>
      </c>
      <c r="N13" s="39" t="str">
        <f>IF(AND(M13&gt;=146,M13&lt;=150),"M",IF(AND(M13&gt;=140,M13&lt;=145),"I.",IF(AND(M13&gt;=134,M13&lt;=139),"II.",IF(AND(M13&gt;=125,M13&lt;=133),"III."," "))))</f>
        <v>M</v>
      </c>
      <c r="O13" s="16">
        <v>6</v>
      </c>
      <c r="P13" s="16">
        <v>6</v>
      </c>
      <c r="Q13" s="16">
        <v>3</v>
      </c>
      <c r="R13" s="17"/>
      <c r="S13" s="16"/>
      <c r="T13" s="16"/>
      <c r="U13" s="16"/>
      <c r="V13" s="16"/>
      <c r="W13" s="16"/>
      <c r="X13" s="16"/>
      <c r="Y13" s="16"/>
      <c r="Z13" s="31"/>
      <c r="AA13" s="39">
        <f>IF(SUM(O13:Y13)=0,0,IF(SUM(O13:Y13)&lt;15,"málo",IF(SUM(O13:Y13)=15,SUM(O13*10,P13*9,Q13*8,R13*7,S13*6,T13*5,U13*4,V13*3,W13*2,X13,Z13),IF(SUM(O13:Y13)&gt;15,"moc"))))</f>
        <v>138</v>
      </c>
      <c r="AB13" s="39" t="str">
        <f>IF(AND(AA13&gt;=137,AA13&lt;=150),"M",IF(AND(AA13&gt;=131,AA13&lt;=136),"I.",IF(AND(AA13&gt;=125,AA13&lt;=130),"II.",IF(AND(AA13&gt;=116,AA13&lt;=124),"III."," "))))</f>
        <v>M</v>
      </c>
      <c r="AC13" s="47">
        <f>IF(D13="P",SUM(M13,AA13,((10-AF13)/10000)),"")</f>
        <v>284.00099999999998</v>
      </c>
      <c r="AD13" s="47" t="str">
        <f>IF(D13="R",SUM(M13,AA13,((10-AF13)/10000)),"")</f>
        <v/>
      </c>
      <c r="AE13" s="39">
        <f>IF(D13="P",RANK(AC13,$AC$12:$AC$101),RANK(AD13,$AD$12:$AD$101))</f>
        <v>2</v>
      </c>
      <c r="AF13" s="16"/>
    </row>
    <row r="14" spans="1:33" ht="12.75" customHeight="1">
      <c r="A14" s="16">
        <v>22</v>
      </c>
      <c r="B14" s="8" t="s">
        <v>51</v>
      </c>
      <c r="C14" s="10" t="s">
        <v>36</v>
      </c>
      <c r="D14" s="10" t="s">
        <v>43</v>
      </c>
      <c r="E14" s="16">
        <v>12</v>
      </c>
      <c r="F14" s="16">
        <v>3</v>
      </c>
      <c r="G14" s="16"/>
      <c r="H14" s="16"/>
      <c r="I14" s="16"/>
      <c r="J14" s="16"/>
      <c r="K14" s="16"/>
      <c r="L14" s="31"/>
      <c r="M14" s="39">
        <f>IF(SUM(E14:K14)=0,0,IF(SUM(E14:K14)&lt;15,"málo",IF(SUM(E14:K14)=15,SUM(E14*10,F14*9,G14*8,H14*7,I14*6,J14*5,L14),IF(SUM(E14:K14)&gt;15,"moc"))))</f>
        <v>147</v>
      </c>
      <c r="N14" s="39" t="str">
        <f>IF(AND(M14&gt;=146,M14&lt;=150),"M",IF(AND(M14&gt;=140,M14&lt;=145),"I.",IF(AND(M14&gt;=134,M14&lt;=139),"II.",IF(AND(M14&gt;=125,M14&lt;=133),"III."," "))))</f>
        <v>M</v>
      </c>
      <c r="O14" s="16">
        <v>4</v>
      </c>
      <c r="P14" s="17">
        <v>8</v>
      </c>
      <c r="Q14" s="16">
        <v>3</v>
      </c>
      <c r="R14" s="17"/>
      <c r="S14" s="16"/>
      <c r="T14" s="16"/>
      <c r="U14" s="16"/>
      <c r="V14" s="16"/>
      <c r="W14" s="16"/>
      <c r="X14" s="16"/>
      <c r="Y14" s="16"/>
      <c r="Z14" s="31"/>
      <c r="AA14" s="39">
        <f>IF(SUM(O14:Y14)=0,0,IF(SUM(O14:Y14)&lt;15,"málo",IF(SUM(O14:Y14)=15,SUM(O14*10,P14*9,Q14*8,R14*7,S14*6,T14*5,U14*4,V14*3,W14*2,X14,Z14),IF(SUM(O14:Y14)&gt;15,"moc"))))</f>
        <v>136</v>
      </c>
      <c r="AB14" s="39" t="str">
        <f>IF(AND(AA14&gt;=137,AA14&lt;=150),"M",IF(AND(AA14&gt;=131,AA14&lt;=136),"I.",IF(AND(AA14&gt;=125,AA14&lt;=130),"II.",IF(AND(AA14&gt;=116,AA14&lt;=124),"III."," "))))</f>
        <v>I.</v>
      </c>
      <c r="AC14" s="47">
        <f>IF(D14="P",SUM(M14,AA14,((10-AF14)/10000)),"")</f>
        <v>283.00099999999998</v>
      </c>
      <c r="AD14" s="47" t="str">
        <f>IF(D14="R",SUM(M14,AA14,((10-AF14)/10000)),"")</f>
        <v/>
      </c>
      <c r="AE14" s="39">
        <f>IF(D14="P",RANK(AC14,$AC$12:$AC$101),RANK(AD14,$AD$12:$AD$101))</f>
        <v>3</v>
      </c>
      <c r="AF14" s="16"/>
    </row>
    <row r="15" spans="1:33" ht="12.75" customHeight="1">
      <c r="A15" s="16">
        <v>29</v>
      </c>
      <c r="B15" s="9" t="s">
        <v>30</v>
      </c>
      <c r="C15" s="10" t="s">
        <v>29</v>
      </c>
      <c r="D15" s="10" t="s">
        <v>43</v>
      </c>
      <c r="E15" s="16">
        <v>10</v>
      </c>
      <c r="F15" s="16">
        <v>5</v>
      </c>
      <c r="G15" s="16"/>
      <c r="H15" s="16"/>
      <c r="I15" s="16"/>
      <c r="J15" s="16"/>
      <c r="K15" s="16"/>
      <c r="L15" s="31"/>
      <c r="M15" s="39">
        <f>IF(SUM(E15:K15)=0,0,IF(SUM(E15:K15)&lt;15,"málo",IF(SUM(E15:K15)=15,SUM(E15*10,F15*9,G15*8,H15*7,I15*6,J15*5,L15),IF(SUM(E15:K15)&gt;15,"moc"))))</f>
        <v>145</v>
      </c>
      <c r="N15" s="39" t="str">
        <f>IF(AND(M15&gt;=146,M15&lt;=150),"M",IF(AND(M15&gt;=140,M15&lt;=145),"I.",IF(AND(M15&gt;=134,M15&lt;=139),"II.",IF(AND(M15&gt;=125,M15&lt;=133),"III."," "))))</f>
        <v>I.</v>
      </c>
      <c r="O15" s="16">
        <v>5</v>
      </c>
      <c r="P15" s="17">
        <v>6</v>
      </c>
      <c r="Q15" s="16">
        <v>2</v>
      </c>
      <c r="R15" s="17">
        <v>2</v>
      </c>
      <c r="S15" s="16"/>
      <c r="T15" s="16"/>
      <c r="U15" s="16"/>
      <c r="V15" s="16"/>
      <c r="W15" s="16"/>
      <c r="X15" s="16"/>
      <c r="Y15" s="16"/>
      <c r="Z15" s="31"/>
      <c r="AA15" s="39">
        <f>IF(SUM(O15:Y15)=0,0,IF(SUM(O15:Y15)&lt;15,"málo",IF(SUM(O15:Y15)=15,SUM(O15*10,P15*9,Q15*8,R15*7,S15*6,T15*5,U15*4,V15*3,W15*2,X15,Z15),IF(SUM(O15:Y15)&gt;15,"moc"))))</f>
        <v>134</v>
      </c>
      <c r="AB15" s="39" t="str">
        <f>IF(AND(AA15&gt;=137,AA15&lt;=150),"M",IF(AND(AA15&gt;=131,AA15&lt;=136),"I.",IF(AND(AA15&gt;=125,AA15&lt;=130),"II.",IF(AND(AA15&gt;=116,AA15&lt;=124),"III."," "))))</f>
        <v>I.</v>
      </c>
      <c r="AC15" s="47">
        <f>IF(D15="P",SUM(M15,AA15,((10-AF15)/10000)),"")</f>
        <v>279.00099999999998</v>
      </c>
      <c r="AD15" s="47" t="str">
        <f>IF(D15="R",SUM(M15,AA15,((10-AF15)/10000)),"")</f>
        <v/>
      </c>
      <c r="AE15" s="39">
        <f>IF(D15="P",RANK(AC15,$AC$12:$AC$101),RANK(AD15,$AD$12:$AD$101))</f>
        <v>4</v>
      </c>
      <c r="AF15" s="16"/>
    </row>
    <row r="16" spans="1:33" ht="12.75" customHeight="1">
      <c r="A16" s="16">
        <v>10</v>
      </c>
      <c r="B16" s="8" t="s">
        <v>42</v>
      </c>
      <c r="C16" s="10" t="s">
        <v>36</v>
      </c>
      <c r="D16" s="10" t="s">
        <v>43</v>
      </c>
      <c r="E16" s="16">
        <v>12</v>
      </c>
      <c r="F16" s="16">
        <v>3</v>
      </c>
      <c r="G16" s="16"/>
      <c r="H16" s="16"/>
      <c r="I16" s="16"/>
      <c r="J16" s="16"/>
      <c r="K16" s="16"/>
      <c r="L16" s="31"/>
      <c r="M16" s="39">
        <f>IF(SUM(E16:K16)=0,0,IF(SUM(E16:K16)&lt;15,"málo",IF(SUM(E16:K16)=15,SUM(E16*10,F16*9,G16*8,H16*7,I16*6,J16*5,L16),IF(SUM(E16:K16)&gt;15,"moc"))))</f>
        <v>147</v>
      </c>
      <c r="N16" s="39" t="str">
        <f>IF(AND(M16&gt;=146,M16&lt;=150),"M",IF(AND(M16&gt;=140,M16&lt;=145),"I.",IF(AND(M16&gt;=134,M16&lt;=139),"II.",IF(AND(M16&gt;=125,M16&lt;=133),"III."," "))))</f>
        <v>M</v>
      </c>
      <c r="O16" s="16">
        <v>5</v>
      </c>
      <c r="P16" s="17">
        <v>6</v>
      </c>
      <c r="Q16" s="16">
        <v>2</v>
      </c>
      <c r="R16" s="17">
        <v>1</v>
      </c>
      <c r="S16" s="16"/>
      <c r="T16" s="16"/>
      <c r="U16" s="16">
        <v>1</v>
      </c>
      <c r="V16" s="16"/>
      <c r="W16" s="16"/>
      <c r="X16" s="16"/>
      <c r="Y16" s="16"/>
      <c r="Z16" s="31"/>
      <c r="AA16" s="39">
        <f>IF(SUM(O16:Y16)=0,0,IF(SUM(O16:Y16)&lt;15,"málo",IF(SUM(O16:Y16)=15,SUM(O16*10,P16*9,Q16*8,R16*7,S16*6,T16*5,U16*4,V16*3,W16*2,X16,Z16),IF(SUM(O16:Y16)&gt;15,"moc"))))</f>
        <v>131</v>
      </c>
      <c r="AB16" s="39" t="str">
        <f>IF(AND(AA16&gt;=137,AA16&lt;=150),"M",IF(AND(AA16&gt;=131,AA16&lt;=136),"I.",IF(AND(AA16&gt;=125,AA16&lt;=130),"II.",IF(AND(AA16&gt;=116,AA16&lt;=124),"III."," "))))</f>
        <v>I.</v>
      </c>
      <c r="AC16" s="47">
        <f>IF(D16="P",SUM(M16,AA16,((10-AF16)/10000)),"")</f>
        <v>278.00099999999998</v>
      </c>
      <c r="AD16" s="47" t="str">
        <f>IF(D16="R",SUM(M16,AA16,((10-AF16)/10000)),"")</f>
        <v/>
      </c>
      <c r="AE16" s="39">
        <f>IF(D16="P",RANK(AC16,$AC$12:$AC$101),RANK(AD16,$AD$12:$AD$101))</f>
        <v>5</v>
      </c>
      <c r="AF16" s="16"/>
    </row>
    <row r="17" spans="1:32" ht="12.75" customHeight="1">
      <c r="A17" s="16">
        <v>2</v>
      </c>
      <c r="B17" s="9" t="s">
        <v>58</v>
      </c>
      <c r="C17" s="11" t="s">
        <v>33</v>
      </c>
      <c r="D17" s="11" t="s">
        <v>43</v>
      </c>
      <c r="E17" s="16">
        <v>12</v>
      </c>
      <c r="F17" s="16">
        <v>3</v>
      </c>
      <c r="G17" s="16"/>
      <c r="H17" s="16"/>
      <c r="I17" s="16"/>
      <c r="J17" s="16"/>
      <c r="K17" s="16"/>
      <c r="L17" s="31"/>
      <c r="M17" s="39">
        <f>IF(SUM(E17:K17)=0,0,IF(SUM(E17:K17)&lt;15,"málo",IF(SUM(E17:K17)=15,SUM(E17*10,F17*9,G17*8,H17*7,I17*6,J17*5,L17),IF(SUM(E17:K17)&gt;15,"moc"))))</f>
        <v>147</v>
      </c>
      <c r="N17" s="39" t="str">
        <f>IF(AND(M17&gt;=146,M17&lt;=150),"M",IF(AND(M17&gt;=140,M17&lt;=145),"I.",IF(AND(M17&gt;=134,M17&lt;=139),"II.",IF(AND(M17&gt;=125,M17&lt;=133),"III."," "))))</f>
        <v>M</v>
      </c>
      <c r="O17" s="16">
        <v>3</v>
      </c>
      <c r="P17" s="17">
        <v>7</v>
      </c>
      <c r="Q17" s="16">
        <v>3</v>
      </c>
      <c r="R17" s="17">
        <v>1</v>
      </c>
      <c r="S17" s="16">
        <v>1</v>
      </c>
      <c r="T17" s="16"/>
      <c r="U17" s="16"/>
      <c r="V17" s="16"/>
      <c r="W17" s="16"/>
      <c r="X17" s="16"/>
      <c r="Y17" s="16"/>
      <c r="Z17" s="31"/>
      <c r="AA17" s="39">
        <f>IF(SUM(O17:Y17)=0,0,IF(SUM(O17:Y17)&lt;15,"málo",IF(SUM(O17:Y17)=15,SUM(O17*10,P17*9,Q17*8,R17*7,S17*6,T17*5,U17*4,V17*3,W17*2,X17,Z17),IF(SUM(O17:Y17)&gt;15,"moc"))))</f>
        <v>130</v>
      </c>
      <c r="AB17" s="39" t="str">
        <f>IF(AND(AA17&gt;=137,AA17&lt;=150),"M",IF(AND(AA17&gt;=131,AA17&lt;=136),"I.",IF(AND(AA17&gt;=125,AA17&lt;=130),"II.",IF(AND(AA17&gt;=116,AA17&lt;=124),"III."," "))))</f>
        <v>II.</v>
      </c>
      <c r="AC17" s="47">
        <f>IF(D17="P",SUM(M17,AA17,((10-AF17)/10000)),"")</f>
        <v>277.00099999999998</v>
      </c>
      <c r="AD17" s="47" t="str">
        <f>IF(D17="R",SUM(M17,AA17,((10-AF17)/10000)),"")</f>
        <v/>
      </c>
      <c r="AE17" s="39">
        <f>IF(D17="P",RANK(AC17,$AC$12:$AC$101),RANK(AD17,$AD$12:$AD$101))</f>
        <v>6</v>
      </c>
      <c r="AF17" s="16"/>
    </row>
    <row r="18" spans="1:32" ht="12.75" customHeight="1">
      <c r="A18" s="16">
        <v>38</v>
      </c>
      <c r="B18" s="9" t="s">
        <v>55</v>
      </c>
      <c r="C18" s="10" t="s">
        <v>26</v>
      </c>
      <c r="D18" s="10" t="s">
        <v>43</v>
      </c>
      <c r="E18" s="16">
        <v>8</v>
      </c>
      <c r="F18" s="16">
        <v>6</v>
      </c>
      <c r="G18" s="16">
        <v>1</v>
      </c>
      <c r="H18" s="16"/>
      <c r="I18" s="16"/>
      <c r="J18" s="16"/>
      <c r="K18" s="16"/>
      <c r="L18" s="31"/>
      <c r="M18" s="39">
        <f>IF(SUM(E18:K18)=0,0,IF(SUM(E18:K18)&lt;15,"málo",IF(SUM(E18:K18)=15,SUM(E18*10,F18*9,G18*8,H18*7,I18*6,J18*5,L18),IF(SUM(E18:K18)&gt;15,"moc"))))</f>
        <v>142</v>
      </c>
      <c r="N18" s="39" t="str">
        <f>IF(AND(M18&gt;=146,M18&lt;=150),"M",IF(AND(M18&gt;=140,M18&lt;=145),"I.",IF(AND(M18&gt;=134,M18&lt;=139),"II.",IF(AND(M18&gt;=125,M18&lt;=133),"III."," "))))</f>
        <v>I.</v>
      </c>
      <c r="O18" s="16">
        <v>6</v>
      </c>
      <c r="P18" s="17">
        <v>3</v>
      </c>
      <c r="Q18" s="16">
        <v>5</v>
      </c>
      <c r="R18" s="17">
        <v>1</v>
      </c>
      <c r="S18" s="16"/>
      <c r="T18" s="16"/>
      <c r="U18" s="16"/>
      <c r="V18" s="16"/>
      <c r="W18" s="16"/>
      <c r="X18" s="16"/>
      <c r="Y18" s="16"/>
      <c r="Z18" s="31"/>
      <c r="AA18" s="39">
        <f>IF(SUM(O18:Y18)=0,0,IF(SUM(O18:Y18)&lt;15,"málo",IF(SUM(O18:Y18)=15,SUM(O18*10,P18*9,Q18*8,R18*7,S18*6,T18*5,U18*4,V18*3,W18*2,X18,Z18),IF(SUM(O18:Y18)&gt;15,"moc"))))</f>
        <v>134</v>
      </c>
      <c r="AB18" s="39" t="str">
        <f>IF(AND(AA18&gt;=137,AA18&lt;=150),"M",IF(AND(AA18&gt;=131,AA18&lt;=136),"I.",IF(AND(AA18&gt;=125,AA18&lt;=130),"II.",IF(AND(AA18&gt;=116,AA18&lt;=124),"III."," "))))</f>
        <v>I.</v>
      </c>
      <c r="AC18" s="47">
        <f>IF(D18="P",SUM(M18,AA18,((10-AF18)/10000)),"")</f>
        <v>276.00099999999998</v>
      </c>
      <c r="AD18" s="47" t="str">
        <f>IF(D18="R",SUM(M18,AA18,((10-AF18)/10000)),"")</f>
        <v/>
      </c>
      <c r="AE18" s="39">
        <f>IF(D18="P",RANK(AC18,$AC$12:$AC$101),RANK(AD18,$AD$12:$AD$101))</f>
        <v>7</v>
      </c>
      <c r="AF18" s="16"/>
    </row>
    <row r="19" spans="1:32" ht="12.75" customHeight="1">
      <c r="A19" s="16">
        <v>8</v>
      </c>
      <c r="B19" s="9" t="s">
        <v>59</v>
      </c>
      <c r="C19" s="10" t="s">
        <v>60</v>
      </c>
      <c r="D19" s="10" t="s">
        <v>43</v>
      </c>
      <c r="E19" s="16">
        <v>7</v>
      </c>
      <c r="F19" s="16">
        <v>7</v>
      </c>
      <c r="G19" s="16">
        <v>1</v>
      </c>
      <c r="H19" s="16"/>
      <c r="I19" s="16"/>
      <c r="J19" s="16"/>
      <c r="K19" s="16"/>
      <c r="L19" s="31"/>
      <c r="M19" s="39">
        <f>IF(SUM(E19:K19)=0,0,IF(SUM(E19:K19)&lt;15,"málo",IF(SUM(E19:K19)=15,SUM(E19*10,F19*9,G19*8,H19*7,I19*6,J19*5,L19),IF(SUM(E19:K19)&gt;15,"moc"))))</f>
        <v>141</v>
      </c>
      <c r="N19" s="39" t="str">
        <f>IF(AND(M19&gt;=146,M19&lt;=150),"M",IF(AND(M19&gt;=140,M19&lt;=145),"I.",IF(AND(M19&gt;=134,M19&lt;=139),"II.",IF(AND(M19&gt;=125,M19&lt;=133),"III."," "))))</f>
        <v>I.</v>
      </c>
      <c r="O19" s="16">
        <v>6</v>
      </c>
      <c r="P19" s="16">
        <v>6</v>
      </c>
      <c r="Q19" s="16">
        <v>1</v>
      </c>
      <c r="R19" s="17"/>
      <c r="S19" s="16">
        <v>2</v>
      </c>
      <c r="T19" s="16"/>
      <c r="U19" s="16"/>
      <c r="V19" s="16"/>
      <c r="W19" s="16"/>
      <c r="X19" s="16"/>
      <c r="Y19" s="16"/>
      <c r="Z19" s="31"/>
      <c r="AA19" s="39">
        <f>IF(SUM(O19:Y19)=0,0,IF(SUM(O19:Y19)&lt;15,"málo",IF(SUM(O19:Y19)=15,SUM(O19*10,P19*9,Q19*8,R19*7,S19*6,T19*5,U19*4,V19*3,W19*2,X19,Z19),IF(SUM(O19:Y19)&gt;15,"moc"))))</f>
        <v>134</v>
      </c>
      <c r="AB19" s="39" t="str">
        <f>IF(AND(AA19&gt;=137,AA19&lt;=150),"M",IF(AND(AA19&gt;=131,AA19&lt;=136),"I.",IF(AND(AA19&gt;=125,AA19&lt;=130),"II.",IF(AND(AA19&gt;=116,AA19&lt;=124),"III."," "))))</f>
        <v>I.</v>
      </c>
      <c r="AC19" s="47">
        <f>IF(D19="P",SUM(M19,AA19,((10-AF19)/10000)),"")</f>
        <v>275.00099999999998</v>
      </c>
      <c r="AD19" s="47" t="str">
        <f>IF(D19="R",SUM(M19,AA19,((10-AF19)/10000)),"")</f>
        <v/>
      </c>
      <c r="AE19" s="39">
        <f>IF(D19="P",RANK(AC19,$AC$12:$AC$101),RANK(AD19,$AD$12:$AD$101))</f>
        <v>8</v>
      </c>
      <c r="AF19" s="16"/>
    </row>
    <row r="20" spans="1:32" ht="12.75" customHeight="1">
      <c r="A20" s="16">
        <v>20</v>
      </c>
      <c r="B20" s="8" t="s">
        <v>66</v>
      </c>
      <c r="C20" s="10" t="s">
        <v>26</v>
      </c>
      <c r="D20" s="10" t="s">
        <v>43</v>
      </c>
      <c r="E20" s="16">
        <v>11</v>
      </c>
      <c r="F20" s="16">
        <v>2</v>
      </c>
      <c r="G20" s="16">
        <v>2</v>
      </c>
      <c r="H20" s="16"/>
      <c r="I20" s="16"/>
      <c r="J20" s="16"/>
      <c r="K20" s="16"/>
      <c r="L20" s="31"/>
      <c r="M20" s="39">
        <f>IF(SUM(E20:K20)=0,0,IF(SUM(E20:K20)&lt;15,"málo",IF(SUM(E20:K20)=15,SUM(E20*10,F20*9,G20*8,H20*7,I20*6,J20*5,L20),IF(SUM(E20:K20)&gt;15,"moc"))))</f>
        <v>144</v>
      </c>
      <c r="N20" s="39" t="str">
        <f>IF(AND(M20&gt;=146,M20&lt;=150),"M",IF(AND(M20&gt;=140,M20&lt;=145),"I.",IF(AND(M20&gt;=134,M20&lt;=139),"II.",IF(AND(M20&gt;=125,M20&lt;=133),"III."," "))))</f>
        <v>I.</v>
      </c>
      <c r="O20" s="16">
        <v>4</v>
      </c>
      <c r="P20" s="17">
        <v>5</v>
      </c>
      <c r="Q20" s="16">
        <v>3</v>
      </c>
      <c r="R20" s="17">
        <v>1</v>
      </c>
      <c r="S20" s="16">
        <v>2</v>
      </c>
      <c r="T20" s="16"/>
      <c r="U20" s="16"/>
      <c r="V20" s="16"/>
      <c r="W20" s="16"/>
      <c r="X20" s="16"/>
      <c r="Y20" s="16"/>
      <c r="Z20" s="31"/>
      <c r="AA20" s="39">
        <f>IF(SUM(O20:Y20)=0,0,IF(SUM(O20:Y20)&lt;15,"málo",IF(SUM(O20:Y20)=15,SUM(O20*10,P20*9,Q20*8,R20*7,S20*6,T20*5,U20*4,V20*3,W20*2,X20,Z20),IF(SUM(O20:Y20)&gt;15,"moc"))))</f>
        <v>128</v>
      </c>
      <c r="AB20" s="39" t="str">
        <f>IF(AND(AA20&gt;=137,AA20&lt;=150),"M",IF(AND(AA20&gt;=131,AA20&lt;=136),"I.",IF(AND(AA20&gt;=125,AA20&lt;=130),"II.",IF(AND(AA20&gt;=116,AA20&lt;=124),"III."," "))))</f>
        <v>II.</v>
      </c>
      <c r="AC20" s="47">
        <f>IF(D20="P",SUM(M20,AA20,((10-AF20)/10000)),"")</f>
        <v>272.00099999999998</v>
      </c>
      <c r="AD20" s="47" t="str">
        <f>IF(D20="R",SUM(M20,AA20,((10-AF20)/10000)),"")</f>
        <v/>
      </c>
      <c r="AE20" s="39">
        <f>IF(D20="P",RANK(AC20,$AC$12:$AC$101),RANK(AD20,$AD$12:$AD$101))</f>
        <v>9</v>
      </c>
      <c r="AF20" s="16"/>
    </row>
    <row r="21" spans="1:32" ht="12.75" customHeight="1">
      <c r="A21" s="16">
        <v>31</v>
      </c>
      <c r="B21" s="9" t="s">
        <v>35</v>
      </c>
      <c r="C21" s="10" t="s">
        <v>36</v>
      </c>
      <c r="D21" s="10" t="s">
        <v>43</v>
      </c>
      <c r="E21" s="16">
        <v>11</v>
      </c>
      <c r="F21" s="16">
        <v>4</v>
      </c>
      <c r="G21" s="16"/>
      <c r="H21" s="16"/>
      <c r="I21" s="16"/>
      <c r="J21" s="16"/>
      <c r="K21" s="16"/>
      <c r="L21" s="31"/>
      <c r="M21" s="39">
        <f>IF(SUM(E21:K21)=0,0,IF(SUM(E21:K21)&lt;15,"málo",IF(SUM(E21:K21)=15,SUM(E21*10,F21*9,G21*8,H21*7,I21*6,J21*5,L21),IF(SUM(E21:K21)&gt;15,"moc"))))</f>
        <v>146</v>
      </c>
      <c r="N21" s="39" t="str">
        <f>IF(AND(M21&gt;=146,M21&lt;=150),"M",IF(AND(M21&gt;=140,M21&lt;=145),"I.",IF(AND(M21&gt;=134,M21&lt;=139),"II.",IF(AND(M21&gt;=125,M21&lt;=133),"III."," "))))</f>
        <v>M</v>
      </c>
      <c r="O21" s="16">
        <v>3</v>
      </c>
      <c r="P21" s="16">
        <v>5</v>
      </c>
      <c r="Q21" s="16">
        <v>2</v>
      </c>
      <c r="R21" s="17">
        <v>4</v>
      </c>
      <c r="S21" s="16">
        <v>1</v>
      </c>
      <c r="T21" s="16"/>
      <c r="U21" s="22"/>
      <c r="V21" s="16"/>
      <c r="W21" s="16"/>
      <c r="X21" s="16"/>
      <c r="Y21" s="16"/>
      <c r="Z21" s="31"/>
      <c r="AA21" s="39">
        <f>IF(SUM(O21:Y21)=0,0,IF(SUM(O21:Y21)&lt;15,"málo",IF(SUM(O21:Y21)=15,SUM(O21*10,P21*9,Q21*8,R21*7,S21*6,T21*5,U21*4,V21*3,W21*2,X21,Z21),IF(SUM(O21:Y21)&gt;15,"moc"))))</f>
        <v>125</v>
      </c>
      <c r="AB21" s="39" t="str">
        <f>IF(AND(AA21&gt;=137,AA21&lt;=150),"M",IF(AND(AA21&gt;=131,AA21&lt;=136),"I.",IF(AND(AA21&gt;=125,AA21&lt;=130),"II.",IF(AND(AA21&gt;=116,AA21&lt;=124),"III."," "))))</f>
        <v>II.</v>
      </c>
      <c r="AC21" s="47">
        <f>IF(D21="P",SUM(M21,AA21,((10-AF21)/10000)),"")</f>
        <v>271.00099999999998</v>
      </c>
      <c r="AD21" s="47" t="str">
        <f>IF(D21="R",SUM(M21,AA21,((10-AF21)/10000)),"")</f>
        <v/>
      </c>
      <c r="AE21" s="39">
        <f>IF(D21="P",RANK(AC21,$AC$12:$AC$101),RANK(AD21,$AD$12:$AD$101))</f>
        <v>10</v>
      </c>
      <c r="AF21" s="16"/>
    </row>
    <row r="22" spans="1:32" ht="12.75" customHeight="1">
      <c r="A22" s="16">
        <v>5</v>
      </c>
      <c r="B22" s="9" t="s">
        <v>82</v>
      </c>
      <c r="C22" s="10" t="s">
        <v>33</v>
      </c>
      <c r="D22" s="10" t="s">
        <v>43</v>
      </c>
      <c r="E22" s="16">
        <v>7</v>
      </c>
      <c r="F22" s="16">
        <v>7</v>
      </c>
      <c r="G22" s="16">
        <v>1</v>
      </c>
      <c r="H22" s="16"/>
      <c r="I22" s="16"/>
      <c r="J22" s="16"/>
      <c r="K22" s="16"/>
      <c r="L22" s="31"/>
      <c r="M22" s="39">
        <f>IF(SUM(E22:K22)=0,0,IF(SUM(E22:K22)&lt;15,"málo",IF(SUM(E22:K22)=15,SUM(E22*10,F22*9,G22*8,H22*7,I22*6,J22*5,L22),IF(SUM(E22:K22)&gt;15,"moc"))))</f>
        <v>141</v>
      </c>
      <c r="N22" s="39" t="str">
        <f>IF(AND(M22&gt;=146,M22&lt;=150),"M",IF(AND(M22&gt;=140,M22&lt;=145),"I.",IF(AND(M22&gt;=134,M22&lt;=139),"II.",IF(AND(M22&gt;=125,M22&lt;=133),"III."," "))))</f>
        <v>I.</v>
      </c>
      <c r="O22" s="16">
        <v>3</v>
      </c>
      <c r="P22" s="16">
        <v>5</v>
      </c>
      <c r="Q22" s="16">
        <v>5</v>
      </c>
      <c r="R22" s="17">
        <v>2</v>
      </c>
      <c r="S22" s="16"/>
      <c r="T22" s="16"/>
      <c r="U22" s="16"/>
      <c r="V22" s="16"/>
      <c r="W22" s="16"/>
      <c r="X22" s="16"/>
      <c r="Y22" s="16"/>
      <c r="Z22" s="31"/>
      <c r="AA22" s="39">
        <f>IF(SUM(O22:Y22)=0,0,IF(SUM(O22:Y22)&lt;15,"málo",IF(SUM(O22:Y22)=15,SUM(O22*10,P22*9,Q22*8,R22*7,S22*6,T22*5,U22*4,V22*3,W22*2,X22,Z22),IF(SUM(O22:Y22)&gt;15,"moc"))))</f>
        <v>129</v>
      </c>
      <c r="AB22" s="39" t="str">
        <f>IF(AND(AA22&gt;=137,AA22&lt;=150),"M",IF(AND(AA22&gt;=131,AA22&lt;=136),"I.",IF(AND(AA22&gt;=125,AA22&lt;=130),"II.",IF(AND(AA22&gt;=116,AA22&lt;=124),"III."," "))))</f>
        <v>II.</v>
      </c>
      <c r="AC22" s="47">
        <f>IF(D22="P",SUM(M22,AA22,((10-AF22)/10000)),"")</f>
        <v>270.00099999999998</v>
      </c>
      <c r="AD22" s="47" t="str">
        <f>IF(D22="R",SUM(M22,AA22,((10-AF22)/10000)),"")</f>
        <v/>
      </c>
      <c r="AE22" s="39">
        <f>IF(D22="P",RANK(AC22,$AC$12:$AC$101),RANK(AD22,$AD$12:$AD$101))</f>
        <v>11</v>
      </c>
      <c r="AF22" s="16"/>
    </row>
    <row r="23" spans="1:32" ht="12.75" customHeight="1">
      <c r="A23" s="16">
        <v>47</v>
      </c>
      <c r="B23" s="8" t="s">
        <v>67</v>
      </c>
      <c r="C23" s="10" t="s">
        <v>26</v>
      </c>
      <c r="D23" s="10" t="s">
        <v>43</v>
      </c>
      <c r="E23" s="16">
        <v>6</v>
      </c>
      <c r="F23" s="16">
        <v>8</v>
      </c>
      <c r="G23" s="16"/>
      <c r="H23" s="16">
        <v>1</v>
      </c>
      <c r="I23" s="16"/>
      <c r="J23" s="16"/>
      <c r="K23" s="16"/>
      <c r="L23" s="31"/>
      <c r="M23" s="39">
        <f>IF(SUM(E23:K23)=0,0,IF(SUM(E23:K23)&lt;15,"málo",IF(SUM(E23:K23)=15,SUM(E23*10,F23*9,G23*8,H23*7,I23*6,J23*5,L23),IF(SUM(E23:K23)&gt;15,"moc"))))</f>
        <v>139</v>
      </c>
      <c r="N23" s="39" t="str">
        <f>IF(AND(M23&gt;=146,M23&lt;=150),"M",IF(AND(M23&gt;=140,M23&lt;=145),"I.",IF(AND(M23&gt;=134,M23&lt;=139),"II.",IF(AND(M23&gt;=125,M23&lt;=133),"III."," "))))</f>
        <v>II.</v>
      </c>
      <c r="O23" s="16">
        <v>1</v>
      </c>
      <c r="P23" s="17">
        <v>8</v>
      </c>
      <c r="Q23" s="16">
        <v>4</v>
      </c>
      <c r="R23" s="17">
        <v>2</v>
      </c>
      <c r="S23" s="16"/>
      <c r="T23" s="16"/>
      <c r="U23" s="16"/>
      <c r="V23" s="16"/>
      <c r="W23" s="16"/>
      <c r="X23" s="16"/>
      <c r="Y23" s="16"/>
      <c r="Z23" s="31"/>
      <c r="AA23" s="39">
        <f>IF(SUM(O23:Y23)=0,0,IF(SUM(O23:Y23)&lt;15,"málo",IF(SUM(O23:Y23)=15,SUM(O23*10,P23*9,Q23*8,R23*7,S23*6,T23*5,U23*4,V23*3,W23*2,X23,Z23),IF(SUM(O23:Y23)&gt;15,"moc"))))</f>
        <v>128</v>
      </c>
      <c r="AB23" s="39" t="str">
        <f>IF(AND(AA23&gt;=137,AA23&lt;=150),"M",IF(AND(AA23&gt;=131,AA23&lt;=136),"I.",IF(AND(AA23&gt;=125,AA23&lt;=130),"II.",IF(AND(AA23&gt;=116,AA23&lt;=124),"III."," "))))</f>
        <v>II.</v>
      </c>
      <c r="AC23" s="47">
        <f>IF(D23="P",SUM(M23,AA23,((10-AF23)/10000)),"")</f>
        <v>267.00099999999998</v>
      </c>
      <c r="AD23" s="47" t="str">
        <f>IF(D23="R",SUM(M23,AA23,((10-AF23)/10000)),"")</f>
        <v/>
      </c>
      <c r="AE23" s="39">
        <f>IF(D23="P",RANK(AC23,$AC$12:$AC$101),RANK(AD23,$AD$12:$AD$101))</f>
        <v>12</v>
      </c>
      <c r="AF23" s="16"/>
    </row>
    <row r="24" spans="1:32" ht="12.75" customHeight="1">
      <c r="A24" s="16">
        <v>15</v>
      </c>
      <c r="B24" s="9" t="s">
        <v>52</v>
      </c>
      <c r="C24" s="10" t="s">
        <v>33</v>
      </c>
      <c r="D24" s="10" t="s">
        <v>43</v>
      </c>
      <c r="E24" s="16">
        <v>11</v>
      </c>
      <c r="F24" s="16">
        <v>2</v>
      </c>
      <c r="G24" s="16">
        <v>2</v>
      </c>
      <c r="H24" s="16"/>
      <c r="I24" s="16"/>
      <c r="J24" s="16"/>
      <c r="K24" s="16"/>
      <c r="L24" s="31"/>
      <c r="M24" s="39">
        <f>IF(SUM(E24:K24)=0,0,IF(SUM(E24:K24)&lt;15,"málo",IF(SUM(E24:K24)=15,SUM(E24*10,F24*9,G24*8,H24*7,I24*6,J24*5,L24),IF(SUM(E24:K24)&gt;15,"moc"))))</f>
        <v>144</v>
      </c>
      <c r="N24" s="39" t="str">
        <f>IF(AND(M24&gt;=146,M24&lt;=150),"M",IF(AND(M24&gt;=140,M24&lt;=145),"I.",IF(AND(M24&gt;=134,M24&lt;=139),"II.",IF(AND(M24&gt;=125,M24&lt;=133),"III."," "))))</f>
        <v>I.</v>
      </c>
      <c r="O24" s="16">
        <v>2</v>
      </c>
      <c r="P24" s="16">
        <v>5</v>
      </c>
      <c r="Q24" s="16">
        <v>3</v>
      </c>
      <c r="R24" s="17">
        <v>3</v>
      </c>
      <c r="S24" s="16">
        <v>2</v>
      </c>
      <c r="T24" s="16"/>
      <c r="U24" s="16"/>
      <c r="V24" s="16"/>
      <c r="W24" s="16"/>
      <c r="X24" s="16"/>
      <c r="Y24" s="16"/>
      <c r="Z24" s="31"/>
      <c r="AA24" s="39">
        <f>IF(SUM(O24:Y24)=0,0,IF(SUM(O24:Y24)&lt;15,"málo",IF(SUM(O24:Y24)=15,SUM(O24*10,P24*9,Q24*8,R24*7,S24*6,T24*5,U24*4,V24*3,W24*2,X24,Z24),IF(SUM(O24:Y24)&gt;15,"moc"))))</f>
        <v>122</v>
      </c>
      <c r="AB24" s="39" t="str">
        <f>IF(AND(AA24&gt;=137,AA24&lt;=150),"M",IF(AND(AA24&gt;=131,AA24&lt;=136),"I.",IF(AND(AA24&gt;=125,AA24&lt;=130),"II.",IF(AND(AA24&gt;=116,AA24&lt;=124),"III."," "))))</f>
        <v>III.</v>
      </c>
      <c r="AC24" s="47">
        <f>IF(D24="P",SUM(M24,AA24,((10-AF24)/10000)),"")</f>
        <v>266.0009</v>
      </c>
      <c r="AD24" s="47" t="str">
        <f>IF(D24="R",SUM(M24,AA24,((10-AF24)/10000)),"")</f>
        <v/>
      </c>
      <c r="AE24" s="39">
        <f>IF(D24="P",RANK(AC24,$AC$12:$AC$101),RANK(AD24,$AD$12:$AD$101))</f>
        <v>13</v>
      </c>
      <c r="AF24" s="16">
        <v>1</v>
      </c>
    </row>
    <row r="25" spans="1:32" ht="12.75" customHeight="1">
      <c r="A25" s="16">
        <v>35</v>
      </c>
      <c r="B25" s="8" t="s">
        <v>63</v>
      </c>
      <c r="C25" s="10" t="s">
        <v>37</v>
      </c>
      <c r="D25" s="10" t="s">
        <v>43</v>
      </c>
      <c r="E25" s="16">
        <v>10</v>
      </c>
      <c r="F25" s="16">
        <v>4</v>
      </c>
      <c r="G25" s="16"/>
      <c r="H25" s="16">
        <v>1</v>
      </c>
      <c r="I25" s="16"/>
      <c r="J25" s="16"/>
      <c r="K25" s="16"/>
      <c r="L25" s="31"/>
      <c r="M25" s="39">
        <f>IF(SUM(E25:K25)=0,0,IF(SUM(E25:K25)&lt;15,"málo",IF(SUM(E25:K25)=15,SUM(E25*10,F25*9,G25*8,H25*7,I25*6,J25*5,L25),IF(SUM(E25:K25)&gt;15,"moc"))))</f>
        <v>143</v>
      </c>
      <c r="N25" s="39" t="str">
        <f>IF(AND(M25&gt;=146,M25&lt;=150),"M",IF(AND(M25&gt;=140,M25&lt;=145),"I.",IF(AND(M25&gt;=134,M25&lt;=139),"II.",IF(AND(M25&gt;=125,M25&lt;=133),"III."," "))))</f>
        <v>I.</v>
      </c>
      <c r="O25" s="16">
        <v>2</v>
      </c>
      <c r="P25" s="17">
        <v>5</v>
      </c>
      <c r="Q25" s="16">
        <v>4</v>
      </c>
      <c r="R25" s="17">
        <v>2</v>
      </c>
      <c r="S25" s="16">
        <v>2</v>
      </c>
      <c r="T25" s="16"/>
      <c r="U25" s="16"/>
      <c r="V25" s="16"/>
      <c r="W25" s="16"/>
      <c r="X25" s="16"/>
      <c r="Y25" s="16"/>
      <c r="Z25" s="31"/>
      <c r="AA25" s="39">
        <f>IF(SUM(O25:Y25)=0,0,IF(SUM(O25:Y25)&lt;15,"málo",IF(SUM(O25:Y25)=15,SUM(O25*10,P25*9,Q25*8,R25*7,S25*6,T25*5,U25*4,V25*3,W25*2,X25,Z25),IF(SUM(O25:Y25)&gt;15,"moc"))))</f>
        <v>123</v>
      </c>
      <c r="AB25" s="39" t="str">
        <f>IF(AND(AA25&gt;=137,AA25&lt;=150),"M",IF(AND(AA25&gt;=131,AA25&lt;=136),"I.",IF(AND(AA25&gt;=125,AA25&lt;=130),"II.",IF(AND(AA25&gt;=116,AA25&lt;=124),"III."," "))))</f>
        <v>III.</v>
      </c>
      <c r="AC25" s="47">
        <f>IF(D25="P",SUM(M25,AA25,((10-AF25)/10000)),"")</f>
        <v>266.00080000000003</v>
      </c>
      <c r="AD25" s="47" t="str">
        <f>IF(D25="R",SUM(M25,AA25,((10-AF25)/10000)),"")</f>
        <v/>
      </c>
      <c r="AE25" s="39">
        <f>IF(D25="P",RANK(AC25,$AC$12:$AC$101),RANK(AD25,$AD$12:$AD$101))</f>
        <v>14</v>
      </c>
      <c r="AF25" s="16">
        <v>2</v>
      </c>
    </row>
    <row r="26" spans="1:32" ht="12.75" customHeight="1">
      <c r="A26" s="16">
        <v>32</v>
      </c>
      <c r="B26" s="8" t="s">
        <v>88</v>
      </c>
      <c r="C26" s="10" t="s">
        <v>89</v>
      </c>
      <c r="D26" s="10" t="s">
        <v>43</v>
      </c>
      <c r="E26" s="16">
        <v>9</v>
      </c>
      <c r="F26" s="16">
        <v>5</v>
      </c>
      <c r="G26" s="16"/>
      <c r="H26" s="16"/>
      <c r="I26" s="16">
        <v>1</v>
      </c>
      <c r="J26" s="16"/>
      <c r="K26" s="16"/>
      <c r="L26" s="31"/>
      <c r="M26" s="39">
        <f>IF(SUM(E26:K26)=0,0,IF(SUM(E26:K26)&lt;15,"málo",IF(SUM(E26:K26)=15,SUM(E26*10,F26*9,G26*8,H26*7,I26*6,J26*5,L26),IF(SUM(E26:K26)&gt;15,"moc"))))</f>
        <v>141</v>
      </c>
      <c r="N26" s="39" t="str">
        <f>IF(AND(M26&gt;=146,M26&lt;=150),"M",IF(AND(M26&gt;=140,M26&lt;=145),"I.",IF(AND(M26&gt;=134,M26&lt;=139),"II.",IF(AND(M26&gt;=125,M26&lt;=133),"III."," "))))</f>
        <v>I.</v>
      </c>
      <c r="O26" s="16">
        <v>1</v>
      </c>
      <c r="P26" s="17">
        <v>7</v>
      </c>
      <c r="Q26" s="16">
        <v>3</v>
      </c>
      <c r="R26" s="17">
        <v>3</v>
      </c>
      <c r="S26" s="16">
        <v>1</v>
      </c>
      <c r="T26" s="16"/>
      <c r="U26" s="16"/>
      <c r="V26" s="16"/>
      <c r="W26" s="16"/>
      <c r="X26" s="16"/>
      <c r="Y26" s="16"/>
      <c r="Z26" s="31"/>
      <c r="AA26" s="39">
        <f>IF(SUM(O26:Y26)=0,0,IF(SUM(O26:Y26)&lt;15,"málo",IF(SUM(O26:Y26)=15,SUM(O26*10,P26*9,Q26*8,R26*7,S26*6,T26*5,U26*4,V26*3,W26*2,X26,Z26),IF(SUM(O26:Y26)&gt;15,"moc"))))</f>
        <v>124</v>
      </c>
      <c r="AB26" s="39" t="str">
        <f>IF(AND(AA26&gt;=137,AA26&lt;=150),"M",IF(AND(AA26&gt;=131,AA26&lt;=136),"I.",IF(AND(AA26&gt;=125,AA26&lt;=130),"II.",IF(AND(AA26&gt;=116,AA26&lt;=124),"III."," "))))</f>
        <v>III.</v>
      </c>
      <c r="AC26" s="47">
        <f>IF(D26="P",SUM(M26,AA26,((10-AF26)/10000)),"")</f>
        <v>265.00099999999998</v>
      </c>
      <c r="AD26" s="47" t="str">
        <f>IF(D26="R",SUM(M26,AA26,((10-AF26)/10000)),"")</f>
        <v/>
      </c>
      <c r="AE26" s="39">
        <f>IF(D26="P",RANK(AC26,$AC$12:$AC$101),RANK(AD26,$AD$12:$AD$101))</f>
        <v>15</v>
      </c>
      <c r="AF26" s="16"/>
    </row>
    <row r="27" spans="1:32" ht="12.75" customHeight="1">
      <c r="A27" s="16">
        <v>33</v>
      </c>
      <c r="B27" s="8" t="s">
        <v>64</v>
      </c>
      <c r="C27" s="10" t="s">
        <v>37</v>
      </c>
      <c r="D27" s="10" t="s">
        <v>43</v>
      </c>
      <c r="E27" s="16">
        <v>9</v>
      </c>
      <c r="F27" s="16">
        <v>4</v>
      </c>
      <c r="G27" s="16">
        <v>2</v>
      </c>
      <c r="H27" s="16"/>
      <c r="I27" s="16"/>
      <c r="J27" s="16"/>
      <c r="K27" s="16"/>
      <c r="L27" s="31"/>
      <c r="M27" s="39">
        <f>IF(SUM(E27:K27)=0,0,IF(SUM(E27:K27)&lt;15,"málo",IF(SUM(E27:K27)=15,SUM(E27*10,F27*9,G27*8,H27*7,I27*6,J27*5,L27),IF(SUM(E27:K27)&gt;15,"moc"))))</f>
        <v>142</v>
      </c>
      <c r="N27" s="39" t="str">
        <f>IF(AND(M27&gt;=146,M27&lt;=150),"M",IF(AND(M27&gt;=140,M27&lt;=145),"I.",IF(AND(M27&gt;=134,M27&lt;=139),"II.",IF(AND(M27&gt;=125,M27&lt;=133),"III."," "))))</f>
        <v>I.</v>
      </c>
      <c r="O27" s="16">
        <v>3</v>
      </c>
      <c r="P27" s="17">
        <v>5</v>
      </c>
      <c r="Q27" s="16">
        <v>3</v>
      </c>
      <c r="R27" s="17">
        <v>1</v>
      </c>
      <c r="S27" s="16">
        <v>1</v>
      </c>
      <c r="T27" s="16">
        <v>2</v>
      </c>
      <c r="U27" s="16"/>
      <c r="V27" s="16"/>
      <c r="W27" s="16"/>
      <c r="X27" s="16"/>
      <c r="Y27" s="16"/>
      <c r="Z27" s="31"/>
      <c r="AA27" s="39">
        <f>IF(SUM(O27:Y27)=0,0,IF(SUM(O27:Y27)&lt;15,"málo",IF(SUM(O27:Y27)=15,SUM(O27*10,P27*9,Q27*8,R27*7,S27*6,T27*5,U27*4,V27*3,W27*2,X27,Z27),IF(SUM(O27:Y27)&gt;15,"moc"))))</f>
        <v>122</v>
      </c>
      <c r="AB27" s="39" t="str">
        <f>IF(AND(AA27&gt;=137,AA27&lt;=150),"M",IF(AND(AA27&gt;=131,AA27&lt;=136),"I.",IF(AND(AA27&gt;=125,AA27&lt;=130),"II.",IF(AND(AA27&gt;=116,AA27&lt;=124),"III."," "))))</f>
        <v>III.</v>
      </c>
      <c r="AC27" s="47">
        <f>IF(D27="P",SUM(M27,AA27,((10-AF27)/10000)),"")</f>
        <v>264.00099999999998</v>
      </c>
      <c r="AD27" s="47" t="str">
        <f>IF(D27="R",SUM(M27,AA27,((10-AF27)/10000)),"")</f>
        <v/>
      </c>
      <c r="AE27" s="39">
        <f>IF(D27="P",RANK(AC27,$AC$12:$AC$101),RANK(AD27,$AD$12:$AD$101))</f>
        <v>16</v>
      </c>
      <c r="AF27" s="16"/>
    </row>
    <row r="28" spans="1:32" ht="12.75" customHeight="1">
      <c r="A28" s="16">
        <v>39</v>
      </c>
      <c r="B28" s="9" t="s">
        <v>41</v>
      </c>
      <c r="C28" s="11" t="s">
        <v>26</v>
      </c>
      <c r="D28" s="11" t="s">
        <v>43</v>
      </c>
      <c r="E28" s="16">
        <v>2</v>
      </c>
      <c r="F28" s="16">
        <v>13</v>
      </c>
      <c r="G28" s="16"/>
      <c r="H28" s="16"/>
      <c r="I28" s="16"/>
      <c r="J28" s="16"/>
      <c r="K28" s="16"/>
      <c r="L28" s="31"/>
      <c r="M28" s="39">
        <f>IF(SUM(E28:K28)=0,0,IF(SUM(E28:K28)&lt;15,"málo",IF(SUM(E28:K28)=15,SUM(E28*10,F28*9,G28*8,H28*7,I28*6,J28*5,L28),IF(SUM(E28:K28)&gt;15,"moc"))))</f>
        <v>137</v>
      </c>
      <c r="N28" s="39" t="str">
        <f>IF(AND(M28&gt;=146,M28&lt;=150),"M",IF(AND(M28&gt;=140,M28&lt;=145),"I.",IF(AND(M28&gt;=134,M28&lt;=139),"II.",IF(AND(M28&gt;=125,M28&lt;=133),"III."," "))))</f>
        <v>II.</v>
      </c>
      <c r="O28" s="16">
        <v>2</v>
      </c>
      <c r="P28" s="17">
        <v>6</v>
      </c>
      <c r="Q28" s="16">
        <v>3</v>
      </c>
      <c r="R28" s="17">
        <v>3</v>
      </c>
      <c r="S28" s="16">
        <v>1</v>
      </c>
      <c r="T28" s="16"/>
      <c r="U28" s="16"/>
      <c r="V28" s="16"/>
      <c r="W28" s="16"/>
      <c r="X28" s="16"/>
      <c r="Y28" s="16"/>
      <c r="Z28" s="31"/>
      <c r="AA28" s="39">
        <f>IF(SUM(O28:Y28)=0,0,IF(SUM(O28:Y28)&lt;15,"málo",IF(SUM(O28:Y28)=15,SUM(O28*10,P28*9,Q28*8,R28*7,S28*6,T28*5,U28*4,V28*3,W28*2,X28,Z28),IF(SUM(O28:Y28)&gt;15,"moc"))))</f>
        <v>125</v>
      </c>
      <c r="AB28" s="39" t="str">
        <f>IF(AND(AA28&gt;=137,AA28&lt;=150),"M",IF(AND(AA28&gt;=131,AA28&lt;=136),"I.",IF(AND(AA28&gt;=125,AA28&lt;=130),"II.",IF(AND(AA28&gt;=116,AA28&lt;=124),"III."," "))))</f>
        <v>II.</v>
      </c>
      <c r="AC28" s="47">
        <f>IF(D28="P",SUM(M28,AA28,((10-AF28)/10000)),"")</f>
        <v>262.00099999999998</v>
      </c>
      <c r="AD28" s="47" t="str">
        <f>IF(D28="R",SUM(M28,AA28,((10-AF28)/10000)),"")</f>
        <v/>
      </c>
      <c r="AE28" s="39">
        <f>IF(D28="P",RANK(AC28,$AC$12:$AC$101),RANK(AD28,$AD$12:$AD$101))</f>
        <v>17</v>
      </c>
      <c r="AF28" s="16"/>
    </row>
    <row r="29" spans="1:32" ht="12.75" customHeight="1">
      <c r="A29" s="16">
        <v>44</v>
      </c>
      <c r="B29" s="9" t="s">
        <v>95</v>
      </c>
      <c r="C29" s="10" t="s">
        <v>93</v>
      </c>
      <c r="D29" s="10" t="s">
        <v>43</v>
      </c>
      <c r="E29" s="16">
        <v>6</v>
      </c>
      <c r="F29" s="16">
        <v>8</v>
      </c>
      <c r="G29" s="16">
        <v>1</v>
      </c>
      <c r="H29" s="16"/>
      <c r="I29" s="16"/>
      <c r="J29" s="16"/>
      <c r="K29" s="16"/>
      <c r="L29" s="31"/>
      <c r="M29" s="39">
        <f>IF(SUM(E29:K29)=0,0,IF(SUM(E29:K29)&lt;15,"málo",IF(SUM(E29:K29)=15,SUM(E29*10,F29*9,G29*8,H29*7,I29*6,J29*5,L29),IF(SUM(E29:K29)&gt;15,"moc"))))</f>
        <v>140</v>
      </c>
      <c r="N29" s="39" t="str">
        <f>IF(AND(M29&gt;=146,M29&lt;=150),"M",IF(AND(M29&gt;=140,M29&lt;=145),"I.",IF(AND(M29&gt;=134,M29&lt;=139),"II.",IF(AND(M29&gt;=125,M29&lt;=133),"III."," "))))</f>
        <v>I.</v>
      </c>
      <c r="O29" s="16">
        <v>2</v>
      </c>
      <c r="P29" s="17">
        <v>4</v>
      </c>
      <c r="Q29" s="16">
        <v>4</v>
      </c>
      <c r="R29" s="17">
        <v>3</v>
      </c>
      <c r="S29" s="16">
        <v>1</v>
      </c>
      <c r="T29" s="16"/>
      <c r="U29" s="16">
        <v>1</v>
      </c>
      <c r="V29" s="16"/>
      <c r="W29" s="16"/>
      <c r="X29" s="16"/>
      <c r="Y29" s="16"/>
      <c r="Z29" s="31"/>
      <c r="AA29" s="39">
        <f>IF(SUM(O29:Y29)=0,0,IF(SUM(O29:Y29)&lt;15,"málo",IF(SUM(O29:Y29)=15,SUM(O29*10,P29*9,Q29*8,R29*7,S29*6,T29*5,U29*4,V29*3,W29*2,X29,Z29),IF(SUM(O29:Y29)&gt;15,"moc"))))</f>
        <v>119</v>
      </c>
      <c r="AB29" s="39" t="str">
        <f>IF(AND(AA29&gt;=137,AA29&lt;=150),"M",IF(AND(AA29&gt;=131,AA29&lt;=136),"I.",IF(AND(AA29&gt;=125,AA29&lt;=130),"II.",IF(AND(AA29&gt;=116,AA29&lt;=124),"III."," "))))</f>
        <v>III.</v>
      </c>
      <c r="AC29" s="47">
        <f>IF(D29="P",SUM(M29,AA29,((10-AF29)/10000)),"")</f>
        <v>259.0009</v>
      </c>
      <c r="AD29" s="47" t="str">
        <f>IF(D29="R",SUM(M29,AA29,((10-AF29)/10000)),"")</f>
        <v/>
      </c>
      <c r="AE29" s="39">
        <f>IF(D29="P",RANK(AC29,$AC$12:$AC$101),RANK(AD29,$AD$12:$AD$101))</f>
        <v>18</v>
      </c>
      <c r="AF29" s="16">
        <v>1</v>
      </c>
    </row>
    <row r="30" spans="1:32" ht="12.75" customHeight="1">
      <c r="A30" s="16">
        <v>1</v>
      </c>
      <c r="B30" s="9" t="s">
        <v>57</v>
      </c>
      <c r="C30" s="11" t="s">
        <v>33</v>
      </c>
      <c r="D30" s="11" t="s">
        <v>43</v>
      </c>
      <c r="E30" s="16">
        <v>6</v>
      </c>
      <c r="F30" s="16">
        <v>6</v>
      </c>
      <c r="G30" s="16">
        <v>1</v>
      </c>
      <c r="H30" s="16">
        <v>2</v>
      </c>
      <c r="I30" s="16"/>
      <c r="J30" s="16"/>
      <c r="K30" s="16"/>
      <c r="L30" s="31"/>
      <c r="M30" s="39">
        <f>IF(SUM(E30:K30)=0,0,IF(SUM(E30:K30)&lt;15,"málo",IF(SUM(E30:K30)=15,SUM(E30*10,F30*9,G30*8,H30*7,I30*6,J30*5,L30),IF(SUM(E30:K30)&gt;15,"moc"))))</f>
        <v>136</v>
      </c>
      <c r="N30" s="39" t="str">
        <f>IF(AND(M30&gt;=146,M30&lt;=150),"M",IF(AND(M30&gt;=140,M30&lt;=145),"I.",IF(AND(M30&gt;=134,M30&lt;=139),"II.",IF(AND(M30&gt;=125,M30&lt;=133),"III."," "))))</f>
        <v>II.</v>
      </c>
      <c r="O30" s="16">
        <v>2</v>
      </c>
      <c r="P30" s="17">
        <v>4</v>
      </c>
      <c r="Q30" s="16">
        <v>4</v>
      </c>
      <c r="R30" s="17">
        <v>5</v>
      </c>
      <c r="S30" s="16"/>
      <c r="T30" s="16"/>
      <c r="U30" s="16"/>
      <c r="V30" s="16"/>
      <c r="W30" s="16"/>
      <c r="X30" s="16"/>
      <c r="Y30" s="16"/>
      <c r="Z30" s="31"/>
      <c r="AA30" s="39">
        <f>IF(SUM(O30:Y30)=0,0,IF(SUM(O30:Y30)&lt;15,"málo",IF(SUM(O30:Y30)=15,SUM(O30*10,P30*9,Q30*8,R30*7,S30*6,T30*5,U30*4,V30*3,W30*2,X30,Z30),IF(SUM(O30:Y30)&gt;15,"moc"))))</f>
        <v>123</v>
      </c>
      <c r="AB30" s="39" t="str">
        <f>IF(AND(AA30&gt;=137,AA30&lt;=150),"M",IF(AND(AA30&gt;=131,AA30&lt;=136),"I.",IF(AND(AA30&gt;=125,AA30&lt;=130),"II.",IF(AND(AA30&gt;=116,AA30&lt;=124),"III."," "))))</f>
        <v>III.</v>
      </c>
      <c r="AC30" s="47">
        <f>IF(D30="P",SUM(M30,AA30,((10-AF30)/10000)),"")</f>
        <v>259.00080000000003</v>
      </c>
      <c r="AD30" s="47" t="str">
        <f>IF(D30="R",SUM(M30,AA30,((10-AF30)/10000)),"")</f>
        <v/>
      </c>
      <c r="AE30" s="39">
        <f>IF(D30="P",RANK(AC30,$AC$12:$AC$101),RANK(AD30,$AD$12:$AD$101))</f>
        <v>19</v>
      </c>
      <c r="AF30" s="16">
        <v>2</v>
      </c>
    </row>
    <row r="31" spans="1:32" ht="12.75" customHeight="1">
      <c r="A31" s="16">
        <v>36</v>
      </c>
      <c r="B31" s="8" t="s">
        <v>65</v>
      </c>
      <c r="C31" s="10" t="s">
        <v>37</v>
      </c>
      <c r="D31" s="10" t="s">
        <v>43</v>
      </c>
      <c r="E31" s="16">
        <v>7</v>
      </c>
      <c r="F31" s="16">
        <v>6</v>
      </c>
      <c r="G31" s="16">
        <v>1</v>
      </c>
      <c r="H31" s="16">
        <v>1</v>
      </c>
      <c r="I31" s="16"/>
      <c r="J31" s="16"/>
      <c r="K31" s="16"/>
      <c r="L31" s="31"/>
      <c r="M31" s="39">
        <f>IF(SUM(E31:K31)=0,0,IF(SUM(E31:K31)&lt;15,"málo",IF(SUM(E31:K31)=15,SUM(E31*10,F31*9,G31*8,H31*7,I31*6,J31*5,L31),IF(SUM(E31:K31)&gt;15,"moc"))))</f>
        <v>139</v>
      </c>
      <c r="N31" s="39" t="str">
        <f>IF(AND(M31&gt;=146,M31&lt;=150),"M",IF(AND(M31&gt;=140,M31&lt;=145),"I.",IF(AND(M31&gt;=134,M31&lt;=139),"II.",IF(AND(M31&gt;=125,M31&lt;=133),"III."," "))))</f>
        <v>II.</v>
      </c>
      <c r="O31" s="16">
        <v>3</v>
      </c>
      <c r="P31" s="17">
        <v>3</v>
      </c>
      <c r="Q31" s="16">
        <v>2</v>
      </c>
      <c r="R31" s="17">
        <v>4</v>
      </c>
      <c r="S31" s="16">
        <v>3</v>
      </c>
      <c r="T31" s="16"/>
      <c r="U31" s="16"/>
      <c r="V31" s="16"/>
      <c r="W31" s="16"/>
      <c r="X31" s="16"/>
      <c r="Y31" s="16"/>
      <c r="Z31" s="31"/>
      <c r="AA31" s="39">
        <f>IF(SUM(O31:Y31)=0,0,IF(SUM(O31:Y31)&lt;15,"málo",IF(SUM(O31:Y31)=15,SUM(O31*10,P31*9,Q31*8,R31*7,S31*6,T31*5,U31*4,V31*3,W31*2,X31,Z31),IF(SUM(O31:Y31)&gt;15,"moc"))))</f>
        <v>119</v>
      </c>
      <c r="AB31" s="39" t="str">
        <f>IF(AND(AA31&gt;=137,AA31&lt;=150),"M",IF(AND(AA31&gt;=131,AA31&lt;=136),"I.",IF(AND(AA31&gt;=125,AA31&lt;=130),"II.",IF(AND(AA31&gt;=116,AA31&lt;=124),"III."," "))))</f>
        <v>III.</v>
      </c>
      <c r="AC31" s="47">
        <f>IF(D31="P",SUM(M31,AA31,((10-AF31)/10000)),"")</f>
        <v>258.0009</v>
      </c>
      <c r="AD31" s="47" t="str">
        <f>IF(D31="R",SUM(M31,AA31,((10-AF31)/10000)),"")</f>
        <v/>
      </c>
      <c r="AE31" s="39">
        <f>IF(D31="P",RANK(AC31,$AC$12:$AC$101),RANK(AD31,$AD$12:$AD$101))</f>
        <v>20</v>
      </c>
      <c r="AF31" s="16">
        <v>1</v>
      </c>
    </row>
    <row r="32" spans="1:32" ht="12.75" customHeight="1">
      <c r="A32" s="16">
        <v>18</v>
      </c>
      <c r="B32" s="9" t="s">
        <v>84</v>
      </c>
      <c r="C32" s="10" t="s">
        <v>26</v>
      </c>
      <c r="D32" s="10" t="s">
        <v>43</v>
      </c>
      <c r="E32" s="16">
        <v>4</v>
      </c>
      <c r="F32" s="16">
        <v>10</v>
      </c>
      <c r="G32" s="16">
        <v>1</v>
      </c>
      <c r="H32" s="16"/>
      <c r="I32" s="16"/>
      <c r="J32" s="16"/>
      <c r="K32" s="16"/>
      <c r="L32" s="31"/>
      <c r="M32" s="39">
        <f>IF(SUM(E32:K32)=0,0,IF(SUM(E32:K32)&lt;15,"málo",IF(SUM(E32:K32)=15,SUM(E32*10,F32*9,G32*8,H32*7,I32*6,J32*5,L32),IF(SUM(E32:K32)&gt;15,"moc"))))</f>
        <v>138</v>
      </c>
      <c r="N32" s="39" t="str">
        <f>IF(AND(M32&gt;=146,M32&lt;=150),"M",IF(AND(M32&gt;=140,M32&lt;=145),"I.",IF(AND(M32&gt;=134,M32&lt;=139),"II.",IF(AND(M32&gt;=125,M32&lt;=133),"III."," "))))</f>
        <v>II.</v>
      </c>
      <c r="O32" s="16">
        <v>3</v>
      </c>
      <c r="P32" s="16">
        <v>3</v>
      </c>
      <c r="Q32" s="16">
        <v>5</v>
      </c>
      <c r="R32" s="17"/>
      <c r="S32" s="16">
        <v>3</v>
      </c>
      <c r="T32" s="16">
        <v>1</v>
      </c>
      <c r="U32" s="16"/>
      <c r="V32" s="16"/>
      <c r="W32" s="16"/>
      <c r="X32" s="16"/>
      <c r="Y32" s="16"/>
      <c r="Z32" s="31"/>
      <c r="AA32" s="39">
        <f>IF(SUM(O32:Y32)=0,0,IF(SUM(O32:Y32)&lt;15,"málo",IF(SUM(O32:Y32)=15,SUM(O32*10,P32*9,Q32*8,R32*7,S32*6,T32*5,U32*4,V32*3,W32*2,X32,Z32),IF(SUM(O32:Y32)&gt;15,"moc"))))</f>
        <v>120</v>
      </c>
      <c r="AB32" s="39" t="str">
        <f>IF(AND(AA32&gt;=137,AA32&lt;=150),"M",IF(AND(AA32&gt;=131,AA32&lt;=136),"I.",IF(AND(AA32&gt;=125,AA32&lt;=130),"II.",IF(AND(AA32&gt;=116,AA32&lt;=124),"III."," "))))</f>
        <v>III.</v>
      </c>
      <c r="AC32" s="47">
        <f>IF(D32="P",SUM(M32,AA32,((10-AF32)/10000)),"")</f>
        <v>258.00080000000003</v>
      </c>
      <c r="AD32" s="47" t="str">
        <f>IF(D32="R",SUM(M32,AA32,((10-AF32)/10000)),"")</f>
        <v/>
      </c>
      <c r="AE32" s="39">
        <f>IF(D32="P",RANK(AC32,$AC$12:$AC$101),RANK(AD32,$AD$12:$AD$101))</f>
        <v>21</v>
      </c>
      <c r="AF32" s="16">
        <v>2</v>
      </c>
    </row>
    <row r="33" spans="1:32" ht="12.75" customHeight="1">
      <c r="A33" s="16">
        <v>4</v>
      </c>
      <c r="B33" s="8" t="s">
        <v>32</v>
      </c>
      <c r="C33" s="10" t="s">
        <v>33</v>
      </c>
      <c r="D33" s="10" t="s">
        <v>43</v>
      </c>
      <c r="E33" s="16">
        <v>4</v>
      </c>
      <c r="F33" s="16">
        <v>10</v>
      </c>
      <c r="G33" s="16">
        <v>1</v>
      </c>
      <c r="H33" s="16"/>
      <c r="I33" s="16"/>
      <c r="J33" s="16"/>
      <c r="K33" s="16"/>
      <c r="L33" s="31"/>
      <c r="M33" s="39">
        <f>IF(SUM(E33:K33)=0,0,IF(SUM(E33:K33)&lt;15,"málo",IF(SUM(E33:K33)=15,SUM(E33*10,F33*9,G33*8,H33*7,I33*6,J33*5,L33),IF(SUM(E33:K33)&gt;15,"moc"))))</f>
        <v>138</v>
      </c>
      <c r="N33" s="39" t="str">
        <f>IF(AND(M33&gt;=146,M33&lt;=150),"M",IF(AND(M33&gt;=140,M33&lt;=145),"I.",IF(AND(M33&gt;=134,M33&lt;=139),"II.",IF(AND(M33&gt;=125,M33&lt;=133),"III."," "))))</f>
        <v>II.</v>
      </c>
      <c r="O33" s="16">
        <v>1</v>
      </c>
      <c r="P33" s="17">
        <v>3</v>
      </c>
      <c r="Q33" s="16">
        <v>7</v>
      </c>
      <c r="R33" s="17">
        <v>3</v>
      </c>
      <c r="S33" s="16">
        <v>1</v>
      </c>
      <c r="T33" s="16"/>
      <c r="U33" s="16"/>
      <c r="V33" s="16"/>
      <c r="W33" s="16"/>
      <c r="X33" s="16"/>
      <c r="Y33" s="16"/>
      <c r="Z33" s="31"/>
      <c r="AA33" s="39">
        <f>IF(SUM(O33:Y33)=0,0,IF(SUM(O33:Y33)&lt;15,"málo",IF(SUM(O33:Y33)=15,SUM(O33*10,P33*9,Q33*8,R33*7,S33*6,T33*5,U33*4,V33*3,W33*2,X33,Z33),IF(SUM(O33:Y33)&gt;15,"moc"))))</f>
        <v>120</v>
      </c>
      <c r="AB33" s="39" t="str">
        <f>IF(AND(AA33&gt;=137,AA33&lt;=150),"M",IF(AND(AA33&gt;=131,AA33&lt;=136),"I.",IF(AND(AA33&gt;=125,AA33&lt;=130),"II.",IF(AND(AA33&gt;=116,AA33&lt;=124),"III."," "))))</f>
        <v>III.</v>
      </c>
      <c r="AC33" s="47">
        <f>IF(D33="P",SUM(M33,AA33,((10-AF33)/10000)),"")</f>
        <v>258.00069999999999</v>
      </c>
      <c r="AD33" s="47" t="str">
        <f>IF(D33="R",SUM(M33,AA33,((10-AF33)/10000)),"")</f>
        <v/>
      </c>
      <c r="AE33" s="39">
        <f>IF(D33="P",RANK(AC33,$AC$12:$AC$101),RANK(AD33,$AD$12:$AD$101))</f>
        <v>22</v>
      </c>
      <c r="AF33" s="16">
        <v>3</v>
      </c>
    </row>
    <row r="34" spans="1:32" ht="12.75" customHeight="1">
      <c r="A34" s="44">
        <v>11</v>
      </c>
      <c r="B34" s="9" t="s">
        <v>31</v>
      </c>
      <c r="C34" s="10" t="s">
        <v>26</v>
      </c>
      <c r="D34" s="10" t="s">
        <v>43</v>
      </c>
      <c r="E34" s="16">
        <v>10</v>
      </c>
      <c r="F34" s="16">
        <v>4</v>
      </c>
      <c r="G34" s="16">
        <v>1</v>
      </c>
      <c r="H34" s="16"/>
      <c r="I34" s="16"/>
      <c r="J34" s="16"/>
      <c r="K34" s="16"/>
      <c r="L34" s="31"/>
      <c r="M34" s="39">
        <f>IF(SUM(E34:K34)=0,0,IF(SUM(E34:K34)&lt;15,"málo",IF(SUM(E34:K34)=15,SUM(E34*10,F34*9,G34*8,H34*7,I34*6,J34*5,L34),IF(SUM(E34:K34)&gt;15,"moc"))))</f>
        <v>144</v>
      </c>
      <c r="N34" s="39" t="str">
        <f>IF(AND(M34&gt;=146,M34&lt;=150),"M",IF(AND(M34&gt;=140,M34&lt;=145),"I.",IF(AND(M34&gt;=134,M34&lt;=139),"II.",IF(AND(M34&gt;=125,M34&lt;=133),"III."," "))))</f>
        <v>I.</v>
      </c>
      <c r="O34" s="16">
        <v>1</v>
      </c>
      <c r="P34" s="17">
        <v>4</v>
      </c>
      <c r="Q34" s="16">
        <v>2</v>
      </c>
      <c r="R34" s="17">
        <v>2</v>
      </c>
      <c r="S34" s="16">
        <v>5</v>
      </c>
      <c r="T34" s="16">
        <v>1</v>
      </c>
      <c r="U34" s="16"/>
      <c r="V34" s="16"/>
      <c r="W34" s="16"/>
      <c r="X34" s="16"/>
      <c r="Y34" s="16"/>
      <c r="Z34" s="31"/>
      <c r="AA34" s="39">
        <f>IF(SUM(O34:Y34)=0,0,IF(SUM(O34:Y34)&lt;15,"málo",IF(SUM(O34:Y34)=15,SUM(O34*10,P34*9,Q34*8,R34*7,S34*6,T34*5,U34*4,V34*3,W34*2,X34,Z34),IF(SUM(O34:Y34)&gt;15,"moc"))))</f>
        <v>111</v>
      </c>
      <c r="AB34" s="39" t="str">
        <f>IF(AND(AA34&gt;=137,AA34&lt;=150),"M",IF(AND(AA34&gt;=131,AA34&lt;=136),"I.",IF(AND(AA34&gt;=125,AA34&lt;=130),"II.",IF(AND(AA34&gt;=116,AA34&lt;=124),"III."," "))))</f>
        <v xml:space="preserve"> </v>
      </c>
      <c r="AC34" s="47">
        <f>IF(D34="P",SUM(M34,AA34,((10-AF34)/10000)),"")</f>
        <v>255.0009</v>
      </c>
      <c r="AD34" s="47" t="str">
        <f>IF(D34="R",SUM(M34,AA34,((10-AF34)/10000)),"")</f>
        <v/>
      </c>
      <c r="AE34" s="39">
        <f>IF(D34="P",RANK(AC34,$AC$12:$AC$101),RANK(AD34,$AD$12:$AD$101))</f>
        <v>23</v>
      </c>
      <c r="AF34" s="16">
        <v>1</v>
      </c>
    </row>
    <row r="35" spans="1:32" ht="12.75" customHeight="1">
      <c r="A35" s="16">
        <v>9</v>
      </c>
      <c r="B35" s="8" t="s">
        <v>69</v>
      </c>
      <c r="C35" s="10" t="s">
        <v>36</v>
      </c>
      <c r="D35" s="10" t="s">
        <v>43</v>
      </c>
      <c r="E35" s="16">
        <v>4</v>
      </c>
      <c r="F35" s="16">
        <v>7</v>
      </c>
      <c r="G35" s="16">
        <v>3</v>
      </c>
      <c r="H35" s="16">
        <v>1</v>
      </c>
      <c r="I35" s="16"/>
      <c r="J35" s="16"/>
      <c r="K35" s="16"/>
      <c r="L35" s="31"/>
      <c r="M35" s="39">
        <f>IF(SUM(E35:K35)=0,0,IF(SUM(E35:K35)&lt;15,"málo",IF(SUM(E35:K35)=15,SUM(E35*10,F35*9,G35*8,H35*7,I35*6,J35*5,L35),IF(SUM(E35:K35)&gt;15,"moc"))))</f>
        <v>134</v>
      </c>
      <c r="N35" s="39" t="str">
        <f>IF(AND(M35&gt;=146,M35&lt;=150),"M",IF(AND(M35&gt;=140,M35&lt;=145),"I.",IF(AND(M35&gt;=134,M35&lt;=139),"II.",IF(AND(M35&gt;=125,M35&lt;=133),"III."," "))))</f>
        <v>II.</v>
      </c>
      <c r="O35" s="16">
        <v>1</v>
      </c>
      <c r="P35" s="17">
        <v>4</v>
      </c>
      <c r="Q35" s="16">
        <v>7</v>
      </c>
      <c r="R35" s="17">
        <v>1</v>
      </c>
      <c r="S35" s="16">
        <v>2</v>
      </c>
      <c r="T35" s="16"/>
      <c r="U35" s="16"/>
      <c r="V35" s="16"/>
      <c r="W35" s="16"/>
      <c r="X35" s="16"/>
      <c r="Y35" s="16"/>
      <c r="Z35" s="31"/>
      <c r="AA35" s="39">
        <f>IF(SUM(O35:Y35)=0,0,IF(SUM(O35:Y35)&lt;15,"málo",IF(SUM(O35:Y35)=15,SUM(O35*10,P35*9,Q35*8,R35*7,S35*6,T35*5,U35*4,V35*3,W35*2,X35,Z35),IF(SUM(O35:Y35)&gt;15,"moc"))))</f>
        <v>121</v>
      </c>
      <c r="AB35" s="39" t="str">
        <f>IF(AND(AA35&gt;=137,AA35&lt;=150),"M",IF(AND(AA35&gt;=131,AA35&lt;=136),"I.",IF(AND(AA35&gt;=125,AA35&lt;=130),"II.",IF(AND(AA35&gt;=116,AA35&lt;=124),"III."," "))))</f>
        <v>III.</v>
      </c>
      <c r="AC35" s="47">
        <f>IF(D35="P",SUM(M35,AA35,((10-AF35)/10000)),"")</f>
        <v>255.0008</v>
      </c>
      <c r="AD35" s="47" t="str">
        <f>IF(D35="R",SUM(M35,AA35,((10-AF35)/10000)),"")</f>
        <v/>
      </c>
      <c r="AE35" s="39">
        <f>IF(D35="P",RANK(AC35,$AC$12:$AC$101),RANK(AD35,$AD$12:$AD$101))</f>
        <v>24</v>
      </c>
      <c r="AF35" s="16">
        <v>2</v>
      </c>
    </row>
    <row r="36" spans="1:32" ht="12.75" customHeight="1">
      <c r="A36" s="16">
        <v>23</v>
      </c>
      <c r="B36" s="8" t="s">
        <v>39</v>
      </c>
      <c r="C36" s="10" t="s">
        <v>36</v>
      </c>
      <c r="D36" s="10" t="s">
        <v>43</v>
      </c>
      <c r="E36" s="16">
        <v>7</v>
      </c>
      <c r="F36" s="16">
        <v>5</v>
      </c>
      <c r="G36" s="16">
        <v>3</v>
      </c>
      <c r="H36" s="16"/>
      <c r="I36" s="16"/>
      <c r="J36" s="16"/>
      <c r="K36" s="16"/>
      <c r="L36" s="31"/>
      <c r="M36" s="39">
        <f>IF(SUM(E36:K36)=0,0,IF(SUM(E36:K36)&lt;15,"málo",IF(SUM(E36:K36)=15,SUM(E36*10,F36*9,G36*8,H36*7,I36*6,J36*5,L36),IF(SUM(E36:K36)&gt;15,"moc"))))</f>
        <v>139</v>
      </c>
      <c r="N36" s="39" t="str">
        <f>IF(AND(M36&gt;=146,M36&lt;=150),"M",IF(AND(M36&gt;=140,M36&lt;=145),"I.",IF(AND(M36&gt;=134,M36&lt;=139),"II.",IF(AND(M36&gt;=125,M36&lt;=133),"III."," "))))</f>
        <v>II.</v>
      </c>
      <c r="O36" s="16">
        <v>2</v>
      </c>
      <c r="P36" s="17">
        <v>4</v>
      </c>
      <c r="Q36" s="16">
        <v>4</v>
      </c>
      <c r="R36" s="17">
        <v>2</v>
      </c>
      <c r="S36" s="16">
        <v>1</v>
      </c>
      <c r="T36" s="16">
        <v>1</v>
      </c>
      <c r="U36" s="16"/>
      <c r="V36" s="16"/>
      <c r="W36" s="16"/>
      <c r="X36" s="16">
        <v>1</v>
      </c>
      <c r="Y36" s="16"/>
      <c r="Z36" s="31"/>
      <c r="AA36" s="39">
        <f>IF(SUM(O36:Y36)=0,0,IF(SUM(O36:Y36)&lt;15,"málo",IF(SUM(O36:Y36)=15,SUM(O36*10,P36*9,Q36*8,R36*7,S36*6,T36*5,U36*4,V36*3,W36*2,X36,Z36),IF(SUM(O36:Y36)&gt;15,"moc"))))</f>
        <v>114</v>
      </c>
      <c r="AB36" s="39" t="str">
        <f>IF(AND(AA36&gt;=137,AA36&lt;=150),"M",IF(AND(AA36&gt;=131,AA36&lt;=136),"I.",IF(AND(AA36&gt;=125,AA36&lt;=130),"II.",IF(AND(AA36&gt;=116,AA36&lt;=124),"III."," "))))</f>
        <v xml:space="preserve"> </v>
      </c>
      <c r="AC36" s="47">
        <f>IF(D36="P",SUM(M36,AA36,((10-AF36)/10000)),"")</f>
        <v>253.001</v>
      </c>
      <c r="AD36" s="47" t="str">
        <f>IF(D36="R",SUM(M36,AA36,((10-AF36)/10000)),"")</f>
        <v/>
      </c>
      <c r="AE36" s="39">
        <f>IF(D36="P",RANK(AC36,$AC$12:$AC$101),RANK(AD36,$AD$12:$AD$101))</f>
        <v>25</v>
      </c>
      <c r="AF36" s="16"/>
    </row>
    <row r="37" spans="1:32" ht="12.75" customHeight="1">
      <c r="A37" s="16">
        <v>42</v>
      </c>
      <c r="B37" s="9" t="s">
        <v>90</v>
      </c>
      <c r="C37" s="10" t="s">
        <v>91</v>
      </c>
      <c r="D37" s="10" t="s">
        <v>43</v>
      </c>
      <c r="E37" s="16">
        <v>6</v>
      </c>
      <c r="F37" s="16">
        <v>5</v>
      </c>
      <c r="G37" s="16">
        <v>2</v>
      </c>
      <c r="H37" s="16">
        <v>1</v>
      </c>
      <c r="I37" s="16">
        <v>1</v>
      </c>
      <c r="J37" s="16"/>
      <c r="K37" s="16"/>
      <c r="L37" s="31"/>
      <c r="M37" s="39">
        <f>IF(SUM(E37:K37)=0,0,IF(SUM(E37:K37)&lt;15,"málo",IF(SUM(E37:K37)=15,SUM(E37*10,F37*9,G37*8,H37*7,I37*6,J37*5,L37),IF(SUM(E37:K37)&gt;15,"moc"))))</f>
        <v>134</v>
      </c>
      <c r="N37" s="39" t="str">
        <f>IF(AND(M37&gt;=146,M37&lt;=150),"M",IF(AND(M37&gt;=140,M37&lt;=145),"I.",IF(AND(M37&gt;=134,M37&lt;=139),"II.",IF(AND(M37&gt;=125,M37&lt;=133),"III."," "))))</f>
        <v>II.</v>
      </c>
      <c r="O37" s="16">
        <v>2</v>
      </c>
      <c r="P37" s="17">
        <v>2</v>
      </c>
      <c r="Q37" s="16">
        <v>7</v>
      </c>
      <c r="R37" s="17">
        <v>1</v>
      </c>
      <c r="S37" s="16">
        <v>2</v>
      </c>
      <c r="T37" s="16">
        <v>1</v>
      </c>
      <c r="U37" s="16"/>
      <c r="V37" s="16"/>
      <c r="W37" s="16"/>
      <c r="X37" s="16"/>
      <c r="Y37" s="16"/>
      <c r="Z37" s="31"/>
      <c r="AA37" s="39">
        <f>IF(SUM(O37:Y37)=0,0,IF(SUM(O37:Y37)&lt;15,"málo",IF(SUM(O37:Y37)=15,SUM(O37*10,P37*9,Q37*8,R37*7,S37*6,T37*5,U37*4,V37*3,W37*2,X37,Z37),IF(SUM(O37:Y37)&gt;15,"moc"))))</f>
        <v>118</v>
      </c>
      <c r="AB37" s="39" t="str">
        <f>IF(AND(AA37&gt;=137,AA37&lt;=150),"M",IF(AND(AA37&gt;=131,AA37&lt;=136),"I.",IF(AND(AA37&gt;=125,AA37&lt;=130),"II.",IF(AND(AA37&gt;=116,AA37&lt;=124),"III."," "))))</f>
        <v>III.</v>
      </c>
      <c r="AC37" s="47">
        <f>IF(D37="P",SUM(M37,AA37,((10-AF37)/10000)),"")</f>
        <v>252.001</v>
      </c>
      <c r="AD37" s="47" t="str">
        <f>IF(D37="R",SUM(M37,AA37,((10-AF37)/10000)),"")</f>
        <v/>
      </c>
      <c r="AE37" s="39">
        <f>IF(D37="P",RANK(AC37,$AC$12:$AC$101),RANK(AD37,$AD$12:$AD$101))</f>
        <v>26</v>
      </c>
      <c r="AF37" s="16"/>
    </row>
    <row r="38" spans="1:32" ht="12.75" customHeight="1">
      <c r="A38" s="16">
        <v>34</v>
      </c>
      <c r="B38" s="9" t="s">
        <v>71</v>
      </c>
      <c r="C38" s="11" t="s">
        <v>33</v>
      </c>
      <c r="D38" s="11" t="s">
        <v>43</v>
      </c>
      <c r="E38" s="16">
        <v>6</v>
      </c>
      <c r="F38" s="16">
        <v>5</v>
      </c>
      <c r="G38" s="16">
        <v>3</v>
      </c>
      <c r="H38" s="16"/>
      <c r="I38" s="16"/>
      <c r="J38" s="16">
        <v>1</v>
      </c>
      <c r="K38" s="16"/>
      <c r="L38" s="31"/>
      <c r="M38" s="39">
        <f>IF(SUM(E38:K38)=0,0,IF(SUM(E38:K38)&lt;15,"málo",IF(SUM(E38:K38)=15,SUM(E38*10,F38*9,G38*8,H38*7,I38*6,J38*5,L38),IF(SUM(E38:K38)&gt;15,"moc"))))</f>
        <v>134</v>
      </c>
      <c r="N38" s="39" t="str">
        <f>IF(AND(M38&gt;=146,M38&lt;=150),"M",IF(AND(M38&gt;=140,M38&lt;=145),"I.",IF(AND(M38&gt;=134,M38&lt;=139),"II.",IF(AND(M38&gt;=125,M38&lt;=133),"III."," "))))</f>
        <v>II.</v>
      </c>
      <c r="O38" s="16">
        <v>2</v>
      </c>
      <c r="P38" s="17">
        <v>3</v>
      </c>
      <c r="Q38" s="16">
        <v>1</v>
      </c>
      <c r="R38" s="17">
        <v>2</v>
      </c>
      <c r="S38" s="16">
        <v>2</v>
      </c>
      <c r="T38" s="16">
        <v>4</v>
      </c>
      <c r="U38" s="16">
        <v>1</v>
      </c>
      <c r="V38" s="16"/>
      <c r="W38" s="16"/>
      <c r="X38" s="16"/>
      <c r="Y38" s="16"/>
      <c r="Z38" s="31"/>
      <c r="AA38" s="39">
        <f>IF(SUM(O38:Y38)=0,0,IF(SUM(O38:Y38)&lt;15,"málo",IF(SUM(O38:Y38)=15,SUM(O38*10,P38*9,Q38*8,R38*7,S38*6,T38*5,U38*4,V38*3,W38*2,X38,Z38),IF(SUM(O38:Y38)&gt;15,"moc"))))</f>
        <v>105</v>
      </c>
      <c r="AB38" s="39" t="str">
        <f>IF(AND(AA38&gt;=137,AA38&lt;=150),"M",IF(AND(AA38&gt;=131,AA38&lt;=136),"I.",IF(AND(AA38&gt;=125,AA38&lt;=130),"II.",IF(AND(AA38&gt;=116,AA38&lt;=124),"III."," "))))</f>
        <v xml:space="preserve"> </v>
      </c>
      <c r="AC38" s="47">
        <f>IF(D38="P",SUM(M38,AA38,((10-AF38)/10000)),"")</f>
        <v>239.0009</v>
      </c>
      <c r="AD38" s="47" t="str">
        <f>IF(D38="R",SUM(M38,AA38,((10-AF38)/10000)),"")</f>
        <v/>
      </c>
      <c r="AE38" s="39">
        <f>IF(D38="P",RANK(AC38,$AC$12:$AC$101),RANK(AD38,$AD$12:$AD$101))</f>
        <v>27</v>
      </c>
      <c r="AF38" s="16">
        <v>1</v>
      </c>
    </row>
    <row r="39" spans="1:32" ht="12.75" customHeight="1">
      <c r="A39" s="16">
        <v>13</v>
      </c>
      <c r="B39" s="9" t="s">
        <v>53</v>
      </c>
      <c r="C39" s="10" t="s">
        <v>33</v>
      </c>
      <c r="D39" s="10" t="s">
        <v>43</v>
      </c>
      <c r="E39" s="16">
        <v>3</v>
      </c>
      <c r="F39" s="16">
        <v>9</v>
      </c>
      <c r="G39" s="16">
        <v>2</v>
      </c>
      <c r="H39" s="16"/>
      <c r="I39" s="16">
        <v>1</v>
      </c>
      <c r="J39" s="16"/>
      <c r="K39" s="16"/>
      <c r="L39" s="31"/>
      <c r="M39" s="39">
        <f>IF(SUM(E39:K39)=0,0,IF(SUM(E39:K39)&lt;15,"málo",IF(SUM(E39:K39)=15,SUM(E39*10,F39*9,G39*8,H39*7,I39*6,J39*5,L39),IF(SUM(E39:K39)&gt;15,"moc"))))</f>
        <v>133</v>
      </c>
      <c r="N39" s="39" t="str">
        <f>IF(AND(M39&gt;=146,M39&lt;=150),"M",IF(AND(M39&gt;=140,M39&lt;=145),"I.",IF(AND(M39&gt;=134,M39&lt;=139),"II.",IF(AND(M39&gt;=125,M39&lt;=133),"III."," "))))</f>
        <v>III.</v>
      </c>
      <c r="O39" s="16">
        <v>1</v>
      </c>
      <c r="P39" s="16"/>
      <c r="Q39" s="16">
        <v>6</v>
      </c>
      <c r="R39" s="17">
        <v>4</v>
      </c>
      <c r="S39" s="16">
        <v>2</v>
      </c>
      <c r="T39" s="16">
        <v>1</v>
      </c>
      <c r="U39" s="16"/>
      <c r="V39" s="16">
        <v>1</v>
      </c>
      <c r="W39" s="16"/>
      <c r="X39" s="16"/>
      <c r="Y39" s="16"/>
      <c r="Z39" s="31"/>
      <c r="AA39" s="39">
        <f>IF(SUM(O39:Y39)=0,0,IF(SUM(O39:Y39)&lt;15,"málo",IF(SUM(O39:Y39)=15,SUM(O39*10,P39*9,Q39*8,R39*7,S39*6,T39*5,U39*4,V39*3,W39*2,X39,Z39),IF(SUM(O39:Y39)&gt;15,"moc"))))</f>
        <v>106</v>
      </c>
      <c r="AB39" s="39" t="str">
        <f>IF(AND(AA39&gt;=137,AA39&lt;=150),"M",IF(AND(AA39&gt;=131,AA39&lt;=136),"I.",IF(AND(AA39&gt;=125,AA39&lt;=130),"II.",IF(AND(AA39&gt;=116,AA39&lt;=124),"III."," "))))</f>
        <v xml:space="preserve"> </v>
      </c>
      <c r="AC39" s="47">
        <f>IF(D39="P",SUM(M39,AA39,((10-AF39)/10000)),"")</f>
        <v>239.0008</v>
      </c>
      <c r="AD39" s="47" t="str">
        <f>IF(D39="R",SUM(M39,AA39,((10-AF39)/10000)),"")</f>
        <v/>
      </c>
      <c r="AE39" s="39">
        <f>IF(D39="P",RANK(AC39,$AC$12:$AC$101),RANK(AD39,$AD$12:$AD$101))</f>
        <v>28</v>
      </c>
      <c r="AF39" s="16">
        <v>2</v>
      </c>
    </row>
    <row r="40" spans="1:32" ht="12.75" customHeight="1">
      <c r="A40" s="16">
        <v>19</v>
      </c>
      <c r="B40" s="9" t="s">
        <v>85</v>
      </c>
      <c r="C40" s="10" t="s">
        <v>45</v>
      </c>
      <c r="D40" s="10" t="s">
        <v>43</v>
      </c>
      <c r="E40" s="16">
        <v>5</v>
      </c>
      <c r="F40" s="16">
        <v>9</v>
      </c>
      <c r="G40" s="16">
        <v>1</v>
      </c>
      <c r="H40" s="16"/>
      <c r="I40" s="16"/>
      <c r="J40" s="16"/>
      <c r="K40" s="16"/>
      <c r="L40" s="31"/>
      <c r="M40" s="39">
        <f>IF(SUM(E40:K40)=0,0,IF(SUM(E40:K40)&lt;15,"málo",IF(SUM(E40:K40)=15,SUM(E40*10,F40*9,G40*8,H40*7,I40*6,J40*5,L40),IF(SUM(E40:K40)&gt;15,"moc"))))</f>
        <v>139</v>
      </c>
      <c r="N40" s="39" t="str">
        <f>IF(AND(M40&gt;=146,M40&lt;=150),"M",IF(AND(M40&gt;=140,M40&lt;=145),"I.",IF(AND(M40&gt;=134,M40&lt;=139),"II.",IF(AND(M40&gt;=125,M40&lt;=133),"III."," "))))</f>
        <v>II.</v>
      </c>
      <c r="O40" s="16"/>
      <c r="P40" s="16">
        <v>1</v>
      </c>
      <c r="Q40" s="16">
        <v>4</v>
      </c>
      <c r="R40" s="17">
        <v>4</v>
      </c>
      <c r="S40" s="16">
        <v>1</v>
      </c>
      <c r="T40" s="16">
        <v>3</v>
      </c>
      <c r="U40" s="16">
        <v>2</v>
      </c>
      <c r="V40" s="16"/>
      <c r="W40" s="16"/>
      <c r="X40" s="16"/>
      <c r="Y40" s="16"/>
      <c r="Z40" s="31"/>
      <c r="AA40" s="39">
        <f>IF(SUM(O40:Y40)=0,0,IF(SUM(O40:Y40)&lt;15,"málo",IF(SUM(O40:Y40)=15,SUM(O40*10,P40*9,Q40*8,R40*7,S40*6,T40*5,U40*4,V40*3,W40*2,X40,Z40),IF(SUM(O40:Y40)&gt;15,"moc"))))</f>
        <v>98</v>
      </c>
      <c r="AB40" s="39" t="str">
        <f>IF(AND(AA40&gt;=137,AA40&lt;=150),"M",IF(AND(AA40&gt;=131,AA40&lt;=136),"I.",IF(AND(AA40&gt;=125,AA40&lt;=130),"II.",IF(AND(AA40&gt;=116,AA40&lt;=124),"III."," "))))</f>
        <v xml:space="preserve"> </v>
      </c>
      <c r="AC40" s="47">
        <f>IF(D40="P",SUM(M40,AA40,((10-AF40)/10000)),"")</f>
        <v>237.001</v>
      </c>
      <c r="AD40" s="47" t="str">
        <f>IF(D40="R",SUM(M40,AA40,((10-AF40)/10000)),"")</f>
        <v/>
      </c>
      <c r="AE40" s="39">
        <f>IF(D40="P",RANK(AC40,$AC$12:$AC$101),RANK(AD40,$AD$12:$AD$101))</f>
        <v>29</v>
      </c>
      <c r="AF40" s="16"/>
    </row>
    <row r="41" spans="1:32" ht="12.75" customHeight="1">
      <c r="A41" s="16">
        <v>48</v>
      </c>
      <c r="B41" s="9" t="s">
        <v>94</v>
      </c>
      <c r="C41" s="10" t="s">
        <v>37</v>
      </c>
      <c r="D41" s="10" t="s">
        <v>43</v>
      </c>
      <c r="E41" s="16">
        <v>2</v>
      </c>
      <c r="F41" s="16">
        <v>10</v>
      </c>
      <c r="G41" s="16">
        <v>2</v>
      </c>
      <c r="H41" s="16">
        <v>1</v>
      </c>
      <c r="I41" s="16"/>
      <c r="J41" s="16"/>
      <c r="K41" s="16"/>
      <c r="L41" s="31"/>
      <c r="M41" s="39">
        <f>IF(SUM(E41:K41)=0,0,IF(SUM(E41:K41)&lt;15,"málo",IF(SUM(E41:K41)=15,SUM(E41*10,F41*9,G41*8,H41*7,I41*6,J41*5,L41),IF(SUM(E41:K41)&gt;15,"moc"))))</f>
        <v>133</v>
      </c>
      <c r="N41" s="39" t="str">
        <f>IF(AND(M41&gt;=146,M41&lt;=150),"M",IF(AND(M41&gt;=140,M41&lt;=145),"I.",IF(AND(M41&gt;=134,M41&lt;=139),"II.",IF(AND(M41&gt;=125,M41&lt;=133),"III."," "))))</f>
        <v>III.</v>
      </c>
      <c r="O41" s="16">
        <v>1</v>
      </c>
      <c r="P41" s="16">
        <v>3</v>
      </c>
      <c r="Q41" s="16">
        <v>1</v>
      </c>
      <c r="R41" s="17">
        <v>4</v>
      </c>
      <c r="S41" s="16">
        <v>2</v>
      </c>
      <c r="T41" s="16">
        <v>1</v>
      </c>
      <c r="U41" s="16"/>
      <c r="V41" s="16">
        <v>3</v>
      </c>
      <c r="W41" s="16"/>
      <c r="X41" s="16"/>
      <c r="Y41" s="16"/>
      <c r="Z41" s="31"/>
      <c r="AA41" s="39">
        <f>IF(SUM(O41:Y41)=0,0,IF(SUM(O41:Y41)&lt;15,"málo",IF(SUM(O41:Y41)=15,SUM(O41*10,P41*9,Q41*8,R41*7,S41*6,T41*5,U41*4,V41*3,W41*2,X41,Z41),IF(SUM(O41:Y41)&gt;15,"moc"))))</f>
        <v>99</v>
      </c>
      <c r="AB41" s="39" t="str">
        <f>IF(AND(AA41&gt;=137,AA41&lt;=150),"M",IF(AND(AA41&gt;=131,AA41&lt;=136),"I.",IF(AND(AA41&gt;=125,AA41&lt;=130),"II.",IF(AND(AA41&gt;=116,AA41&lt;=124),"III."," "))))</f>
        <v xml:space="preserve"> </v>
      </c>
      <c r="AC41" s="47">
        <f>IF(D41="P",SUM(M41,AA41,((10-AF41)/10000)),"")</f>
        <v>232.001</v>
      </c>
      <c r="AD41" s="47" t="str">
        <f>IF(D41="R",SUM(M41,AA41,((10-AF41)/10000)),"")</f>
        <v/>
      </c>
      <c r="AE41" s="39">
        <f>IF(D41="P",RANK(AC41,$AC$12:$AC$101),RANK(AD41,$AD$12:$AD$101))</f>
        <v>30</v>
      </c>
      <c r="AF41" s="16"/>
    </row>
    <row r="42" spans="1:32" ht="12.75" customHeight="1">
      <c r="A42" s="16">
        <v>26</v>
      </c>
      <c r="B42" s="8" t="s">
        <v>34</v>
      </c>
      <c r="C42" s="10" t="s">
        <v>33</v>
      </c>
      <c r="D42" s="10" t="s">
        <v>43</v>
      </c>
      <c r="E42" s="16">
        <v>1</v>
      </c>
      <c r="F42" s="16">
        <v>5</v>
      </c>
      <c r="G42" s="16">
        <v>4</v>
      </c>
      <c r="H42" s="16">
        <v>2</v>
      </c>
      <c r="I42" s="16">
        <v>3</v>
      </c>
      <c r="J42" s="16"/>
      <c r="K42" s="16"/>
      <c r="L42" s="31"/>
      <c r="M42" s="39">
        <f>IF(SUM(E42:K42)=0,0,IF(SUM(E42:K42)&lt;15,"málo",IF(SUM(E42:K42)=15,SUM(E42*10,F42*9,G42*8,H42*7,I42*6,J42*5,L42),IF(SUM(E42:K42)&gt;15,"moc"))))</f>
        <v>119</v>
      </c>
      <c r="N42" s="39" t="str">
        <f>IF(AND(M42&gt;=146,M42&lt;=150),"M",IF(AND(M42&gt;=140,M42&lt;=145),"I.",IF(AND(M42&gt;=134,M42&lt;=139),"II.",IF(AND(M42&gt;=125,M42&lt;=133),"III."," "))))</f>
        <v xml:space="preserve"> </v>
      </c>
      <c r="O42" s="16">
        <v>1</v>
      </c>
      <c r="P42" s="17">
        <v>2</v>
      </c>
      <c r="Q42" s="16">
        <v>2</v>
      </c>
      <c r="R42" s="17">
        <v>7</v>
      </c>
      <c r="S42" s="16">
        <v>2</v>
      </c>
      <c r="T42" s="16">
        <v>1</v>
      </c>
      <c r="U42" s="16"/>
      <c r="V42" s="16"/>
      <c r="W42" s="16"/>
      <c r="X42" s="16"/>
      <c r="Y42" s="16"/>
      <c r="Z42" s="31"/>
      <c r="AA42" s="39">
        <f>IF(SUM(O42:Y42)=0,0,IF(SUM(O42:Y42)&lt;15,"málo",IF(SUM(O42:Y42)=15,SUM(O42*10,P42*9,Q42*8,R42*7,S42*6,T42*5,U42*4,V42*3,W42*2,X42,Z42),IF(SUM(O42:Y42)&gt;15,"moc"))))</f>
        <v>110</v>
      </c>
      <c r="AB42" s="39" t="str">
        <f>IF(AND(AA42&gt;=137,AA42&lt;=150),"M",IF(AND(AA42&gt;=131,AA42&lt;=136),"I.",IF(AND(AA42&gt;=125,AA42&lt;=130),"II.",IF(AND(AA42&gt;=116,AA42&lt;=124),"III."," "))))</f>
        <v xml:space="preserve"> </v>
      </c>
      <c r="AC42" s="47">
        <f>IF(D42="P",SUM(M42,AA42,((10-AF42)/10000)),"")</f>
        <v>229.001</v>
      </c>
      <c r="AD42" s="47" t="str">
        <f>IF(D42="R",SUM(M42,AA42,((10-AF42)/10000)),"")</f>
        <v/>
      </c>
      <c r="AE42" s="39">
        <f>IF(D42="P",RANK(AC42,$AC$12:$AC$101),RANK(AD42,$AD$12:$AD$101))</f>
        <v>31</v>
      </c>
      <c r="AF42" s="16"/>
    </row>
    <row r="43" spans="1:32" ht="12.75" customHeight="1">
      <c r="A43" s="16">
        <v>21</v>
      </c>
      <c r="B43" s="8" t="s">
        <v>38</v>
      </c>
      <c r="C43" s="10" t="s">
        <v>36</v>
      </c>
      <c r="D43" s="10" t="s">
        <v>43</v>
      </c>
      <c r="E43" s="16">
        <v>1</v>
      </c>
      <c r="F43" s="16">
        <v>5</v>
      </c>
      <c r="G43" s="16">
        <v>7</v>
      </c>
      <c r="H43" s="16">
        <v>1</v>
      </c>
      <c r="I43" s="16">
        <v>1</v>
      </c>
      <c r="J43" s="16"/>
      <c r="K43" s="16"/>
      <c r="L43" s="31"/>
      <c r="M43" s="39">
        <f>IF(SUM(E43:K43)=0,0,IF(SUM(E43:K43)&lt;15,"málo",IF(SUM(E43:K43)=15,SUM(E43*10,F43*9,G43*8,H43*7,I43*6,J43*5,L43),IF(SUM(E43:K43)&gt;15,"moc"))))</f>
        <v>124</v>
      </c>
      <c r="N43" s="39" t="str">
        <f>IF(AND(M43&gt;=146,M43&lt;=150),"M",IF(AND(M43&gt;=140,M43&lt;=145),"I.",IF(AND(M43&gt;=134,M43&lt;=139),"II.",IF(AND(M43&gt;=125,M43&lt;=133),"III."," "))))</f>
        <v xml:space="preserve"> </v>
      </c>
      <c r="O43" s="16">
        <v>3</v>
      </c>
      <c r="P43" s="17">
        <v>1</v>
      </c>
      <c r="Q43" s="16">
        <v>1</v>
      </c>
      <c r="R43" s="17">
        <v>2</v>
      </c>
      <c r="S43" s="16">
        <v>3</v>
      </c>
      <c r="T43" s="16">
        <v>1</v>
      </c>
      <c r="U43" s="16">
        <v>2</v>
      </c>
      <c r="V43" s="16">
        <v>1</v>
      </c>
      <c r="W43" s="16"/>
      <c r="X43" s="16">
        <v>1</v>
      </c>
      <c r="Y43" s="16"/>
      <c r="Z43" s="31"/>
      <c r="AA43" s="39">
        <f>IF(SUM(O43:Y43)=0,0,IF(SUM(O43:Y43)&lt;15,"málo",IF(SUM(O43:Y43)=15,SUM(O43*10,P43*9,Q43*8,R43*7,S43*6,T43*5,U43*4,V43*3,W43*2,X43,Z43),IF(SUM(O43:Y43)&gt;15,"moc"))))</f>
        <v>96</v>
      </c>
      <c r="AB43" s="39" t="str">
        <f>IF(AND(AA43&gt;=137,AA43&lt;=150),"M",IF(AND(AA43&gt;=131,AA43&lt;=136),"I.",IF(AND(AA43&gt;=125,AA43&lt;=130),"II.",IF(AND(AA43&gt;=116,AA43&lt;=124),"III."," "))))</f>
        <v xml:space="preserve"> </v>
      </c>
      <c r="AC43" s="47">
        <f>IF(D43="P",SUM(M43,AA43,((10-AF43)/10000)),"")</f>
        <v>220.001</v>
      </c>
      <c r="AD43" s="47" t="str">
        <f>IF(D43="R",SUM(M43,AA43,((10-AF43)/10000)),"")</f>
        <v/>
      </c>
      <c r="AE43" s="39">
        <f>IF(D43="P",RANK(AC43,$AC$12:$AC$101),RANK(AD43,$AD$12:$AD$101))</f>
        <v>32</v>
      </c>
      <c r="AF43" s="16"/>
    </row>
    <row r="44" spans="1:32" ht="12.75" customHeight="1">
      <c r="A44" s="16">
        <v>7</v>
      </c>
      <c r="B44" s="9" t="s">
        <v>83</v>
      </c>
      <c r="C44" s="10" t="s">
        <v>60</v>
      </c>
      <c r="D44" s="10" t="s">
        <v>43</v>
      </c>
      <c r="E44" s="16">
        <v>3</v>
      </c>
      <c r="F44" s="16">
        <v>4</v>
      </c>
      <c r="G44" s="16">
        <v>2</v>
      </c>
      <c r="H44" s="16">
        <v>1</v>
      </c>
      <c r="I44" s="16">
        <v>1</v>
      </c>
      <c r="J44" s="16"/>
      <c r="K44" s="16">
        <v>4</v>
      </c>
      <c r="L44" s="31"/>
      <c r="M44" s="39">
        <f>IF(SUM(E44:K44)=0,0,IF(SUM(E44:K44)&lt;15,"málo",IF(SUM(E44:K44)=15,SUM(E44*10,F44*9,G44*8,H44*7,I44*6,J44*5,L44),IF(SUM(E44:K44)&gt;15,"moc"))))</f>
        <v>95</v>
      </c>
      <c r="N44" s="39" t="str">
        <f>IF(AND(M44&gt;=146,M44&lt;=150),"M",IF(AND(M44&gt;=140,M44&lt;=145),"I.",IF(AND(M44&gt;=134,M44&lt;=139),"II.",IF(AND(M44&gt;=125,M44&lt;=133),"III."," "))))</f>
        <v xml:space="preserve"> </v>
      </c>
      <c r="O44" s="16"/>
      <c r="P44" s="16">
        <v>3</v>
      </c>
      <c r="Q44" s="16">
        <v>1</v>
      </c>
      <c r="R44" s="17">
        <v>4</v>
      </c>
      <c r="S44" s="16">
        <v>2</v>
      </c>
      <c r="T44" s="16">
        <v>1</v>
      </c>
      <c r="U44" s="16">
        <v>2</v>
      </c>
      <c r="V44" s="16">
        <v>1</v>
      </c>
      <c r="W44" s="16"/>
      <c r="X44" s="16"/>
      <c r="Y44" s="16">
        <v>1</v>
      </c>
      <c r="Z44" s="31"/>
      <c r="AA44" s="39">
        <f>IF(SUM(O44:Y44)=0,0,IF(SUM(O44:Y44)&lt;15,"málo",IF(SUM(O44:Y44)=15,SUM(O44*10,P44*9,Q44*8,R44*7,S44*6,T44*5,U44*4,V44*3,W44*2,X44,Z44),IF(SUM(O44:Y44)&gt;15,"moc"))))</f>
        <v>91</v>
      </c>
      <c r="AB44" s="39" t="str">
        <f>IF(AND(AA44&gt;=137,AA44&lt;=150),"M",IF(AND(AA44&gt;=131,AA44&lt;=136),"I.",IF(AND(AA44&gt;=125,AA44&lt;=130),"II.",IF(AND(AA44&gt;=116,AA44&lt;=124),"III."," "))))</f>
        <v xml:space="preserve"> </v>
      </c>
      <c r="AC44" s="47">
        <f>IF(D44="P",SUM(M44,AA44,((10-AF44)/10000)),"")</f>
        <v>186.001</v>
      </c>
      <c r="AD44" s="47" t="str">
        <f>IF(D44="R",SUM(M44,AA44,((10-AF44)/10000)),"")</f>
        <v/>
      </c>
      <c r="AE44" s="39">
        <f>IF(D44="P",RANK(AC44,$AC$12:$AC$101),RANK(AD44,$AD$12:$AD$101))</f>
        <v>33</v>
      </c>
      <c r="AF44" s="16"/>
    </row>
    <row r="45" spans="1:32" ht="12.75" customHeight="1">
      <c r="A45" s="16">
        <v>28</v>
      </c>
      <c r="B45" s="9" t="s">
        <v>86</v>
      </c>
      <c r="C45" s="10" t="s">
        <v>87</v>
      </c>
      <c r="D45" s="10" t="s">
        <v>43</v>
      </c>
      <c r="E45" s="16">
        <v>2</v>
      </c>
      <c r="F45" s="16">
        <v>4</v>
      </c>
      <c r="G45" s="16">
        <v>2</v>
      </c>
      <c r="H45" s="16">
        <v>3</v>
      </c>
      <c r="I45" s="16">
        <v>1</v>
      </c>
      <c r="J45" s="16"/>
      <c r="K45" s="16">
        <v>3</v>
      </c>
      <c r="L45" s="31"/>
      <c r="M45" s="39">
        <f>IF(SUM(E45:K45)=0,0,IF(SUM(E45:K45)&lt;15,"málo",IF(SUM(E45:K45)=15,SUM(E45*10,F45*9,G45*8,H45*7,I45*6,J45*5,L45),IF(SUM(E45:K45)&gt;15,"moc"))))</f>
        <v>99</v>
      </c>
      <c r="N45" s="39" t="str">
        <f>IF(AND(M45&gt;=146,M45&lt;=150),"M",IF(AND(M45&gt;=140,M45&lt;=145),"I.",IF(AND(M45&gt;=134,M45&lt;=139),"II.",IF(AND(M45&gt;=125,M45&lt;=133),"III."," "))))</f>
        <v xml:space="preserve"> </v>
      </c>
      <c r="O45" s="16">
        <v>1</v>
      </c>
      <c r="P45" s="16">
        <v>1</v>
      </c>
      <c r="Q45" s="16">
        <v>2</v>
      </c>
      <c r="R45" s="17">
        <v>1</v>
      </c>
      <c r="S45" s="16">
        <v>2</v>
      </c>
      <c r="T45" s="16">
        <v>1</v>
      </c>
      <c r="U45" s="16">
        <v>1</v>
      </c>
      <c r="V45" s="16">
        <v>1</v>
      </c>
      <c r="W45" s="16">
        <v>1</v>
      </c>
      <c r="X45" s="16">
        <v>1</v>
      </c>
      <c r="Y45" s="16">
        <v>3</v>
      </c>
      <c r="Z45" s="31"/>
      <c r="AA45" s="39">
        <f>IF(SUM(O45:Y45)=0,0,IF(SUM(O45:Y45)&lt;15,"málo",IF(SUM(O45:Y45)=15,SUM(O45*10,P45*9,Q45*8,R45*7,S45*6,T45*5,U45*4,V45*3,W45*2,X45,Z45),IF(SUM(O45:Y45)&gt;15,"moc"))))</f>
        <v>69</v>
      </c>
      <c r="AB45" s="39" t="str">
        <f>IF(AND(AA45&gt;=137,AA45&lt;=150),"M",IF(AND(AA45&gt;=131,AA45&lt;=136),"I.",IF(AND(AA45&gt;=125,AA45&lt;=130),"II.",IF(AND(AA45&gt;=116,AA45&lt;=124),"III."," "))))</f>
        <v xml:space="preserve"> </v>
      </c>
      <c r="AC45" s="47">
        <f>IF(D45="P",SUM(M45,AA45,((10-AF45)/10000)),"")</f>
        <v>168.001</v>
      </c>
      <c r="AD45" s="47" t="str">
        <f>IF(D45="R",SUM(M45,AA45,((10-AF45)/10000)),"")</f>
        <v/>
      </c>
      <c r="AE45" s="39">
        <f>IF(D45="P",RANK(AC45,$AC$12:$AC$101),RANK(AD45,$AD$12:$AD$101))</f>
        <v>34</v>
      </c>
      <c r="AF45" s="16"/>
    </row>
    <row r="46" spans="1:32" ht="12.75" customHeight="1"/>
    <row r="47" spans="1:32" ht="12.75" customHeight="1"/>
    <row r="48" spans="1:32" ht="12.75" customHeight="1"/>
    <row r="49" spans="1:258" ht="12.75" customHeight="1"/>
    <row r="50" spans="1:258" ht="12.75" customHeight="1"/>
    <row r="51" spans="1:258" ht="15.75">
      <c r="A51" s="6" t="s">
        <v>0</v>
      </c>
      <c r="B51" s="5"/>
      <c r="C51" s="29" t="s">
        <v>25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</row>
    <row r="52" spans="1:258">
      <c r="A52" s="34"/>
      <c r="B52" s="16"/>
      <c r="C52" s="34"/>
      <c r="D52" s="34"/>
      <c r="E52" s="35" t="s">
        <v>18</v>
      </c>
      <c r="F52" s="35"/>
      <c r="G52" s="35"/>
      <c r="H52" s="35"/>
      <c r="I52" s="35"/>
      <c r="J52" s="35"/>
      <c r="K52" s="35"/>
      <c r="L52" s="16"/>
      <c r="M52" s="39" t="s">
        <v>16</v>
      </c>
      <c r="N52" s="16"/>
      <c r="O52" s="35" t="s">
        <v>17</v>
      </c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16"/>
      <c r="AA52" s="39" t="s">
        <v>16</v>
      </c>
      <c r="AB52" s="16"/>
      <c r="AC52" s="42" t="s">
        <v>5</v>
      </c>
      <c r="AD52" s="42"/>
      <c r="AE52" s="42"/>
      <c r="AF52" s="34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</row>
    <row r="53" spans="1:258" ht="25.5">
      <c r="A53" s="36" t="s">
        <v>1</v>
      </c>
      <c r="B53" s="37" t="s">
        <v>2</v>
      </c>
      <c r="C53" s="16" t="s">
        <v>3</v>
      </c>
      <c r="D53" s="16" t="s">
        <v>19</v>
      </c>
      <c r="E53" s="38">
        <v>10</v>
      </c>
      <c r="F53" s="38">
        <v>9</v>
      </c>
      <c r="G53" s="38">
        <v>8</v>
      </c>
      <c r="H53" s="38">
        <v>7</v>
      </c>
      <c r="I53" s="38">
        <v>6</v>
      </c>
      <c r="J53" s="38">
        <v>5</v>
      </c>
      <c r="K53" s="38">
        <v>0</v>
      </c>
      <c r="L53" s="38" t="s">
        <v>20</v>
      </c>
      <c r="M53" s="40" t="s">
        <v>14</v>
      </c>
      <c r="N53" s="39" t="s">
        <v>4</v>
      </c>
      <c r="O53" s="16">
        <v>10</v>
      </c>
      <c r="P53" s="17">
        <v>9</v>
      </c>
      <c r="Q53" s="16">
        <v>8</v>
      </c>
      <c r="R53" s="17">
        <v>7</v>
      </c>
      <c r="S53" s="16">
        <v>6</v>
      </c>
      <c r="T53" s="16">
        <v>5</v>
      </c>
      <c r="U53" s="16">
        <v>4</v>
      </c>
      <c r="V53" s="16">
        <v>3</v>
      </c>
      <c r="W53" s="16">
        <v>2</v>
      </c>
      <c r="X53" s="16">
        <v>1</v>
      </c>
      <c r="Y53" s="16">
        <v>0</v>
      </c>
      <c r="Z53" s="16" t="s">
        <v>20</v>
      </c>
      <c r="AA53" s="40" t="s">
        <v>14</v>
      </c>
      <c r="AB53" s="39" t="s">
        <v>4</v>
      </c>
      <c r="AC53" s="45" t="s">
        <v>22</v>
      </c>
      <c r="AD53" s="45" t="s">
        <v>23</v>
      </c>
      <c r="AE53" s="39" t="s">
        <v>6</v>
      </c>
      <c r="AF53" s="38" t="s">
        <v>21</v>
      </c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</row>
    <row r="54" spans="1:258" ht="6" customHeight="1">
      <c r="A54" s="15"/>
      <c r="B54" s="18"/>
      <c r="C54" s="19"/>
      <c r="D54" s="19"/>
      <c r="E54" s="15"/>
      <c r="F54" s="15"/>
      <c r="G54" s="15"/>
      <c r="H54" s="15"/>
      <c r="I54" s="15"/>
      <c r="J54" s="15"/>
      <c r="K54" s="15"/>
      <c r="L54" s="15"/>
      <c r="M54" s="49"/>
      <c r="N54" s="49"/>
      <c r="O54" s="15"/>
      <c r="P54" s="15"/>
      <c r="AA54" s="49"/>
      <c r="AB54" s="50"/>
      <c r="AC54" s="48"/>
      <c r="AD54" s="48"/>
      <c r="AE54" s="5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</row>
    <row r="55" spans="1:258" ht="12.75" customHeight="1">
      <c r="A55" s="16">
        <v>46</v>
      </c>
      <c r="B55" s="8" t="s">
        <v>70</v>
      </c>
      <c r="C55" s="10" t="s">
        <v>60</v>
      </c>
      <c r="D55" s="10" t="s">
        <v>44</v>
      </c>
      <c r="E55" s="16">
        <v>15</v>
      </c>
      <c r="F55" s="16"/>
      <c r="G55" s="16"/>
      <c r="H55" s="16"/>
      <c r="I55" s="16"/>
      <c r="J55" s="16"/>
      <c r="K55" s="16"/>
      <c r="L55" s="31"/>
      <c r="M55" s="39">
        <f>IF(SUM(E55:K55)=0,0,IF(SUM(E55:K55)&lt;15,"málo",IF(SUM(E55:K55)=15,SUM(E55*10,F55*9,G55*8,H55*7,I55*6,J55*5,L55),IF(SUM(E55:K55)&gt;15,"moc"))))</f>
        <v>150</v>
      </c>
      <c r="N55" s="39" t="str">
        <f>IF(AND(M55&gt;=146,M55&lt;=150),"M",IF(AND(M55&gt;=140,M55&lt;=145),"I.",IF(AND(M55&gt;=134,M55&lt;=139),"II.",IF(AND(M55&gt;=125,M55&lt;=133),"III."," "))))</f>
        <v>M</v>
      </c>
      <c r="O55" s="16">
        <v>4</v>
      </c>
      <c r="P55" s="17">
        <v>7</v>
      </c>
      <c r="Q55" s="16">
        <v>3</v>
      </c>
      <c r="R55" s="17">
        <v>1</v>
      </c>
      <c r="S55" s="16"/>
      <c r="T55" s="16"/>
      <c r="U55" s="16"/>
      <c r="V55" s="16"/>
      <c r="W55" s="16"/>
      <c r="X55" s="16"/>
      <c r="Y55" s="16"/>
      <c r="Z55" s="31"/>
      <c r="AA55" s="39">
        <f>IF(SUM(O55:Y55)=0,0,IF(SUM(O55:Y55)&lt;15,"málo",IF(SUM(O55:Y55)=15,SUM(O55*10,P55*9,Q55*8,R55*7,S55*6,T55*5,U55*4,V55*3,W55*2,X55,Z55),IF(SUM(O55:Y55)&gt;15,"moc"))))</f>
        <v>134</v>
      </c>
      <c r="AB55" s="39" t="str">
        <f>IF(AND(AA55&gt;=137,AA55&lt;=150),"M",IF(AND(AA55&gt;=131,AA55&lt;=136),"I.",IF(AND(AA55&gt;=125,AA55&lt;=130),"II.",IF(AND(AA55&gt;=116,AA55&lt;=124),"III."," "))))</f>
        <v>I.</v>
      </c>
      <c r="AC55" s="47" t="str">
        <f>IF(D55="P",SUM(M55,AA55,((10-AF55)/10000)),"")</f>
        <v/>
      </c>
      <c r="AD55" s="47">
        <f>IF(D55="R",SUM(M55,AA55,((10-AF55)/10000)),"")</f>
        <v>284.00099999999998</v>
      </c>
      <c r="AE55" s="39">
        <f>IF(D55="P",RANK(AC55,$AC$12:$AC$101),RANK(AD55,$AD$12:$AD$101))</f>
        <v>1</v>
      </c>
      <c r="AF55" s="16"/>
    </row>
    <row r="56" spans="1:258" ht="12.75" customHeight="1">
      <c r="A56" s="16">
        <v>30</v>
      </c>
      <c r="B56" s="8" t="s">
        <v>61</v>
      </c>
      <c r="C56" s="10" t="s">
        <v>26</v>
      </c>
      <c r="D56" s="10" t="s">
        <v>44</v>
      </c>
      <c r="E56" s="16">
        <v>11</v>
      </c>
      <c r="F56" s="16">
        <v>4</v>
      </c>
      <c r="G56" s="16"/>
      <c r="H56" s="16"/>
      <c r="I56" s="16"/>
      <c r="J56" s="16"/>
      <c r="K56" s="16"/>
      <c r="L56" s="31"/>
      <c r="M56" s="39">
        <f>IF(SUM(E56:K56)=0,0,IF(SUM(E56:K56)&lt;15,"málo",IF(SUM(E56:K56)=15,SUM(E56*10,F56*9,G56*8,H56*7,I56*6,J56*5,L56),IF(SUM(E56:K56)&gt;15,"moc"))))</f>
        <v>146</v>
      </c>
      <c r="N56" s="39" t="str">
        <f>IF(AND(M56&gt;=146,M56&lt;=150),"M",IF(AND(M56&gt;=140,M56&lt;=145),"I.",IF(AND(M56&gt;=134,M56&lt;=139),"II.",IF(AND(M56&gt;=125,M56&lt;=133),"III."," "))))</f>
        <v>M</v>
      </c>
      <c r="O56" s="16">
        <v>6</v>
      </c>
      <c r="P56" s="17">
        <v>6</v>
      </c>
      <c r="Q56" s="16">
        <v>2</v>
      </c>
      <c r="R56" s="17">
        <v>1</v>
      </c>
      <c r="S56" s="16"/>
      <c r="T56" s="16"/>
      <c r="U56" s="16"/>
      <c r="V56" s="16"/>
      <c r="W56" s="16"/>
      <c r="X56" s="16"/>
      <c r="Y56" s="16"/>
      <c r="Z56" s="31"/>
      <c r="AA56" s="39">
        <f>IF(SUM(O56:Y56)=0,0,IF(SUM(O56:Y56)&lt;15,"málo",IF(SUM(O56:Y56)=15,SUM(O56*10,P56*9,Q56*8,R56*7,S56*6,T56*5,U56*4,V56*3,W56*2,X56,Z56),IF(SUM(O56:Y56)&gt;15,"moc"))))</f>
        <v>137</v>
      </c>
      <c r="AB56" s="39" t="str">
        <f>IF(AND(AA56&gt;=137,AA56&lt;=150),"M",IF(AND(AA56&gt;=131,AA56&lt;=136),"I.",IF(AND(AA56&gt;=125,AA56&lt;=130),"II.",IF(AND(AA56&gt;=116,AA56&lt;=124),"III."," "))))</f>
        <v>M</v>
      </c>
      <c r="AC56" s="47" t="str">
        <f>IF(D56="P",SUM(M56,AA56,((10-AF56)/10000)),"")</f>
        <v/>
      </c>
      <c r="AD56" s="47">
        <f>IF(D56="R",SUM(M56,AA56,((10-AF56)/10000)),"")</f>
        <v>283.0009</v>
      </c>
      <c r="AE56" s="39">
        <f>IF(D56="P",RANK(AC56,$AC$12:$AC$101),RANK(AD56,$AD$12:$AD$101))</f>
        <v>2</v>
      </c>
      <c r="AF56" s="16">
        <v>1</v>
      </c>
    </row>
    <row r="57" spans="1:258" ht="12.75" customHeight="1">
      <c r="A57" s="16">
        <v>45</v>
      </c>
      <c r="B57" s="9" t="s">
        <v>56</v>
      </c>
      <c r="C57" s="10" t="s">
        <v>26</v>
      </c>
      <c r="D57" s="10" t="s">
        <v>44</v>
      </c>
      <c r="E57" s="16">
        <v>13</v>
      </c>
      <c r="F57" s="16">
        <v>2</v>
      </c>
      <c r="G57" s="16"/>
      <c r="H57" s="16"/>
      <c r="I57" s="16"/>
      <c r="J57" s="16"/>
      <c r="K57" s="16"/>
      <c r="L57" s="31"/>
      <c r="M57" s="39">
        <f>IF(SUM(E57:K57)=0,0,IF(SUM(E57:K57)&lt;15,"málo",IF(SUM(E57:K57)=15,SUM(E57*10,F57*9,G57*8,H57*7,I57*6,J57*5,L57),IF(SUM(E57:K57)&gt;15,"moc"))))</f>
        <v>148</v>
      </c>
      <c r="N57" s="39" t="str">
        <f>IF(AND(M57&gt;=146,M57&lt;=150),"M",IF(AND(M57&gt;=140,M57&lt;=145),"I.",IF(AND(M57&gt;=134,M57&lt;=139),"II.",IF(AND(M57&gt;=125,M57&lt;=133),"III."," "))))</f>
        <v>M</v>
      </c>
      <c r="O57" s="16">
        <v>4</v>
      </c>
      <c r="P57" s="17">
        <v>8</v>
      </c>
      <c r="Q57" s="16">
        <v>2</v>
      </c>
      <c r="R57" s="17">
        <v>1</v>
      </c>
      <c r="S57" s="16"/>
      <c r="T57" s="16"/>
      <c r="U57" s="16"/>
      <c r="V57" s="16"/>
      <c r="W57" s="16"/>
      <c r="X57" s="16"/>
      <c r="Y57" s="16"/>
      <c r="Z57" s="31"/>
      <c r="AA57" s="39">
        <f>IF(SUM(O57:Y57)=0,0,IF(SUM(O57:Y57)&lt;15,"málo",IF(SUM(O57:Y57)=15,SUM(O57*10,P57*9,Q57*8,R57*7,S57*6,T57*5,U57*4,V57*3,W57*2,X57,Z57),IF(SUM(O57:Y57)&gt;15,"moc"))))</f>
        <v>135</v>
      </c>
      <c r="AB57" s="39" t="str">
        <f>IF(AND(AA57&gt;=137,AA57&lt;=150),"M",IF(AND(AA57&gt;=131,AA57&lt;=136),"I.",IF(AND(AA57&gt;=125,AA57&lt;=130),"II.",IF(AND(AA57&gt;=116,AA57&lt;=124),"III."," "))))</f>
        <v>I.</v>
      </c>
      <c r="AC57" s="47" t="str">
        <f>IF(D57="P",SUM(M57,AA57,((10-AF57)/10000)),"")</f>
        <v/>
      </c>
      <c r="AD57" s="47">
        <f>IF(D57="R",SUM(M57,AA57,((10-AF57)/10000)),"")</f>
        <v>283.00080000000003</v>
      </c>
      <c r="AE57" s="39">
        <f>IF(D57="P",RANK(AC57,$AC$12:$AC$101),RANK(AD57,$AD$12:$AD$101))</f>
        <v>3</v>
      </c>
      <c r="AF57" s="16">
        <v>2</v>
      </c>
    </row>
    <row r="58" spans="1:258" ht="12.75" customHeight="1">
      <c r="A58" s="16">
        <v>43</v>
      </c>
      <c r="B58" s="9" t="s">
        <v>92</v>
      </c>
      <c r="C58" s="10" t="s">
        <v>93</v>
      </c>
      <c r="D58" s="10" t="s">
        <v>44</v>
      </c>
      <c r="E58" s="16">
        <v>12</v>
      </c>
      <c r="F58" s="16">
        <v>3</v>
      </c>
      <c r="G58" s="16"/>
      <c r="H58" s="16"/>
      <c r="I58" s="16"/>
      <c r="J58" s="16"/>
      <c r="K58" s="16"/>
      <c r="L58" s="31"/>
      <c r="M58" s="39">
        <f>IF(SUM(E58:K58)=0,0,IF(SUM(E58:K58)&lt;15,"málo",IF(SUM(E58:K58)=15,SUM(E58*10,F58*9,G58*8,H58*7,I58*6,J58*5,L58),IF(SUM(E58:K58)&gt;15,"moc"))))</f>
        <v>147</v>
      </c>
      <c r="N58" s="39" t="str">
        <f>IF(AND(M58&gt;=146,M58&lt;=150),"M",IF(AND(M58&gt;=140,M58&lt;=145),"I.",IF(AND(M58&gt;=134,M58&lt;=139),"II.",IF(AND(M58&gt;=125,M58&lt;=133),"III."," "))))</f>
        <v>M</v>
      </c>
      <c r="O58" s="16">
        <v>4</v>
      </c>
      <c r="P58" s="17">
        <v>7</v>
      </c>
      <c r="Q58" s="16">
        <v>4</v>
      </c>
      <c r="R58" s="17"/>
      <c r="S58" s="16"/>
      <c r="T58" s="16"/>
      <c r="U58" s="16"/>
      <c r="V58" s="16"/>
      <c r="W58" s="16"/>
      <c r="X58" s="16"/>
      <c r="Y58" s="16"/>
      <c r="Z58" s="31"/>
      <c r="AA58" s="39">
        <f>IF(SUM(O58:Y58)=0,0,IF(SUM(O58:Y58)&lt;15,"málo",IF(SUM(O58:Y58)=15,SUM(O58*10,P58*9,Q58*8,R58*7,S58*6,T58*5,U58*4,V58*3,W58*2,X58,Z58),IF(SUM(O58:Y58)&gt;15,"moc"))))</f>
        <v>135</v>
      </c>
      <c r="AB58" s="39" t="str">
        <f>IF(AND(AA58&gt;=137,AA58&lt;=150),"M",IF(AND(AA58&gt;=131,AA58&lt;=136),"I.",IF(AND(AA58&gt;=125,AA58&lt;=130),"II.",IF(AND(AA58&gt;=116,AA58&lt;=124),"III."," "))))</f>
        <v>I.</v>
      </c>
      <c r="AC58" s="47" t="str">
        <f>IF(D58="P",SUM(M58,AA58,((10-AF58)/10000)),"")</f>
        <v/>
      </c>
      <c r="AD58" s="47">
        <f>IF(D58="R",SUM(M58,AA58,((10-AF58)/10000)),"")</f>
        <v>282.00099999999998</v>
      </c>
      <c r="AE58" s="39">
        <f>IF(D58="P",RANK(AC58,$AC$12:$AC$101),RANK(AD58,$AD$12:$AD$101))</f>
        <v>4</v>
      </c>
      <c r="AF58" s="16"/>
    </row>
    <row r="59" spans="1:258" ht="12.75" customHeight="1">
      <c r="A59" s="16">
        <v>14</v>
      </c>
      <c r="B59" s="9" t="s">
        <v>54</v>
      </c>
      <c r="C59" s="10" t="s">
        <v>33</v>
      </c>
      <c r="D59" s="10" t="s">
        <v>44</v>
      </c>
      <c r="E59" s="16">
        <v>7</v>
      </c>
      <c r="F59" s="16">
        <v>6</v>
      </c>
      <c r="G59" s="16">
        <v>1</v>
      </c>
      <c r="H59" s="16">
        <v>1</v>
      </c>
      <c r="I59" s="16"/>
      <c r="J59" s="16"/>
      <c r="K59" s="16"/>
      <c r="L59" s="31"/>
      <c r="M59" s="39">
        <f>IF(SUM(E59:K59)=0,0,IF(SUM(E59:K59)&lt;15,"málo",IF(SUM(E59:K59)=15,SUM(E59*10,F59*9,G59*8,H59*7,I59*6,J59*5,L59),IF(SUM(E59:K59)&gt;15,"moc"))))</f>
        <v>139</v>
      </c>
      <c r="N59" s="39" t="str">
        <f>IF(AND(M59&gt;=146,M59&lt;=150),"M",IF(AND(M59&gt;=140,M59&lt;=145),"I.",IF(AND(M59&gt;=134,M59&lt;=139),"II.",IF(AND(M59&gt;=125,M59&lt;=133),"III."," "))))</f>
        <v>II.</v>
      </c>
      <c r="O59" s="16">
        <v>6</v>
      </c>
      <c r="P59" s="17">
        <v>7</v>
      </c>
      <c r="Q59" s="16">
        <v>1</v>
      </c>
      <c r="R59" s="17">
        <v>1</v>
      </c>
      <c r="S59" s="16"/>
      <c r="T59" s="16"/>
      <c r="U59" s="16"/>
      <c r="V59" s="16"/>
      <c r="W59" s="16"/>
      <c r="X59" s="16"/>
      <c r="Y59" s="16"/>
      <c r="Z59" s="31"/>
      <c r="AA59" s="39">
        <f>IF(SUM(O59:Y59)=0,0,IF(SUM(O59:Y59)&lt;15,"málo",IF(SUM(O59:Y59)=15,SUM(O59*10,P59*9,Q59*8,R59*7,S59*6,T59*5,U59*4,V59*3,W59*2,X59,Z59),IF(SUM(O59:Y59)&gt;15,"moc"))))</f>
        <v>138</v>
      </c>
      <c r="AB59" s="39" t="str">
        <f>IF(AND(AA59&gt;=137,AA59&lt;=150),"M",IF(AND(AA59&gt;=131,AA59&lt;=136),"I.",IF(AND(AA59&gt;=125,AA59&lt;=130),"II.",IF(AND(AA59&gt;=116,AA59&lt;=124),"III."," "))))</f>
        <v>M</v>
      </c>
      <c r="AC59" s="47" t="str">
        <f>IF(D59="P",SUM(M59,AA59,((10-AF59)/10000)),"")</f>
        <v/>
      </c>
      <c r="AD59" s="47">
        <f>IF(D59="R",SUM(M59,AA59,((10-AF59)/10000)),"")</f>
        <v>277.00099999999998</v>
      </c>
      <c r="AE59" s="39">
        <f>IF(D59="P",RANK(AC59,$AC$12:$AC$101),RANK(AD59,$AD$12:$AD$101))</f>
        <v>5</v>
      </c>
      <c r="AF59" s="16"/>
    </row>
    <row r="60" spans="1:258" ht="12.75" customHeight="1">
      <c r="A60" s="16">
        <v>40</v>
      </c>
      <c r="B60" s="9" t="s">
        <v>40</v>
      </c>
      <c r="C60" s="10" t="s">
        <v>26</v>
      </c>
      <c r="D60" s="10" t="s">
        <v>44</v>
      </c>
      <c r="E60" s="16">
        <v>13</v>
      </c>
      <c r="F60" s="16">
        <v>2</v>
      </c>
      <c r="G60" s="16"/>
      <c r="H60" s="16"/>
      <c r="I60" s="16"/>
      <c r="J60" s="16"/>
      <c r="K60" s="16"/>
      <c r="L60" s="31"/>
      <c r="M60" s="39">
        <f>IF(SUM(E60:K60)=0,0,IF(SUM(E60:K60)&lt;15,"málo",IF(SUM(E60:K60)=15,SUM(E60*10,F60*9,G60*8,H60*7,I60*6,J60*5,L60),IF(SUM(E60:K60)&gt;15,"moc"))))</f>
        <v>148</v>
      </c>
      <c r="N60" s="39" t="str">
        <f>IF(AND(M60&gt;=146,M60&lt;=150),"M",IF(AND(M60&gt;=140,M60&lt;=145),"I.",IF(AND(M60&gt;=134,M60&lt;=139),"II.",IF(AND(M60&gt;=125,M60&lt;=133),"III."," "))))</f>
        <v>M</v>
      </c>
      <c r="O60" s="16">
        <v>2</v>
      </c>
      <c r="P60" s="16">
        <v>7</v>
      </c>
      <c r="Q60" s="16">
        <v>4</v>
      </c>
      <c r="R60" s="17">
        <v>1</v>
      </c>
      <c r="S60" s="16">
        <v>1</v>
      </c>
      <c r="T60" s="16"/>
      <c r="U60" s="16"/>
      <c r="V60" s="16"/>
      <c r="W60" s="16"/>
      <c r="X60" s="16"/>
      <c r="Y60" s="16"/>
      <c r="Z60" s="31"/>
      <c r="AA60" s="39">
        <f>IF(SUM(O60:Y60)=0,0,IF(SUM(O60:Y60)&lt;15,"málo",IF(SUM(O60:Y60)=15,SUM(O60*10,P60*9,Q60*8,R60*7,S60*6,T60*5,U60*4,V60*3,W60*2,X60,Z60),IF(SUM(O60:Y60)&gt;15,"moc"))))</f>
        <v>128</v>
      </c>
      <c r="AB60" s="39" t="str">
        <f>IF(AND(AA60&gt;=137,AA60&lt;=150),"M",IF(AND(AA60&gt;=131,AA60&lt;=136),"I.",IF(AND(AA60&gt;=125,AA60&lt;=130),"II.",IF(AND(AA60&gt;=116,AA60&lt;=124),"III."," "))))</f>
        <v>II.</v>
      </c>
      <c r="AC60" s="47" t="str">
        <f>IF(D60="P",SUM(M60,AA60,((10-AF60)/10000)),"")</f>
        <v/>
      </c>
      <c r="AD60" s="47">
        <f>IF(D60="R",SUM(M60,AA60,((10-AF60)/10000)),"")</f>
        <v>276.00099999999998</v>
      </c>
      <c r="AE60" s="39">
        <f>IF(D60="P",RANK(AC60,$AC$12:$AC$101),RANK(AD60,$AD$12:$AD$101))</f>
        <v>6</v>
      </c>
      <c r="AF60" s="16"/>
    </row>
    <row r="61" spans="1:258" ht="12.75" customHeight="1">
      <c r="A61" s="16">
        <v>17</v>
      </c>
      <c r="B61" s="9" t="s">
        <v>48</v>
      </c>
      <c r="C61" s="10" t="s">
        <v>36</v>
      </c>
      <c r="D61" s="10" t="s">
        <v>44</v>
      </c>
      <c r="E61" s="16">
        <v>13</v>
      </c>
      <c r="F61" s="16">
        <v>1</v>
      </c>
      <c r="G61" s="16">
        <v>1</v>
      </c>
      <c r="H61" s="16"/>
      <c r="I61" s="16"/>
      <c r="J61" s="16"/>
      <c r="K61" s="16"/>
      <c r="L61" s="31"/>
      <c r="M61" s="39">
        <f>IF(SUM(E61:K61)=0,0,IF(SUM(E61:K61)&lt;15,"málo",IF(SUM(E61:K61)=15,SUM(E61*10,F61*9,G61*8,H61*7,I61*6,J61*5,L61),IF(SUM(E61:K61)&gt;15,"moc"))))</f>
        <v>147</v>
      </c>
      <c r="N61" s="39" t="str">
        <f>IF(AND(M61&gt;=146,M61&lt;=150),"M",IF(AND(M61&gt;=140,M61&lt;=145),"I.",IF(AND(M61&gt;=134,M61&lt;=139),"II.",IF(AND(M61&gt;=125,M61&lt;=133),"III."," "))))</f>
        <v>M</v>
      </c>
      <c r="O61" s="16">
        <v>4</v>
      </c>
      <c r="P61" s="16">
        <v>2</v>
      </c>
      <c r="Q61" s="16">
        <v>4</v>
      </c>
      <c r="R61" s="17">
        <v>3</v>
      </c>
      <c r="S61" s="16">
        <v>2</v>
      </c>
      <c r="T61" s="16"/>
      <c r="U61" s="16"/>
      <c r="V61" s="16"/>
      <c r="W61" s="16"/>
      <c r="X61" s="16"/>
      <c r="Y61" s="16"/>
      <c r="Z61" s="31"/>
      <c r="AA61" s="39">
        <f>IF(SUM(O61:Y61)=0,0,IF(SUM(O61:Y61)&lt;15,"málo",IF(SUM(O61:Y61)=15,SUM(O61*10,P61*9,Q61*8,R61*7,S61*6,T61*5,U61*4,V61*3,W61*2,X61,Z61),IF(SUM(O61:Y61)&gt;15,"moc"))))</f>
        <v>123</v>
      </c>
      <c r="AB61" s="39" t="str">
        <f>IF(AND(AA61&gt;=137,AA61&lt;=150),"M",IF(AND(AA61&gt;=131,AA61&lt;=136),"I.",IF(AND(AA61&gt;=125,AA61&lt;=130),"II.",IF(AND(AA61&gt;=116,AA61&lt;=124),"III."," "))))</f>
        <v>III.</v>
      </c>
      <c r="AC61" s="47" t="str">
        <f>IF(D61="P",SUM(M61,AA61,((10-AF61)/10000)),"")</f>
        <v/>
      </c>
      <c r="AD61" s="47">
        <f>IF(D61="R",SUM(M61,AA61,((10-AF61)/10000)),"")</f>
        <v>270.00099999999998</v>
      </c>
      <c r="AE61" s="39">
        <f>IF(D61="P",RANK(AC61,$AC$12:$AC$101),RANK(AD61,$AD$12:$AD$101))</f>
        <v>7</v>
      </c>
      <c r="AF61" s="16"/>
    </row>
    <row r="62" spans="1:258" ht="12.75" customHeight="1">
      <c r="A62" s="16">
        <v>12</v>
      </c>
      <c r="B62" s="9" t="s">
        <v>46</v>
      </c>
      <c r="C62" s="10" t="s">
        <v>37</v>
      </c>
      <c r="D62" s="10" t="s">
        <v>44</v>
      </c>
      <c r="E62" s="16">
        <v>5</v>
      </c>
      <c r="F62" s="16">
        <v>8</v>
      </c>
      <c r="G62" s="16">
        <v>2</v>
      </c>
      <c r="H62" s="16"/>
      <c r="I62" s="16"/>
      <c r="J62" s="16"/>
      <c r="K62" s="16"/>
      <c r="L62" s="31"/>
      <c r="M62" s="39">
        <f>IF(SUM(E62:K62)=0,0,IF(SUM(E62:K62)&lt;15,"málo",IF(SUM(E62:K62)=15,SUM(E62*10,F62*9,G62*8,H62*7,I62*6,J62*5,L62),IF(SUM(E62:K62)&gt;15,"moc"))))</f>
        <v>138</v>
      </c>
      <c r="N62" s="39" t="str">
        <f>IF(AND(M62&gt;=146,M62&lt;=150),"M",IF(AND(M62&gt;=140,M62&lt;=145),"I.",IF(AND(M62&gt;=134,M62&lt;=139),"II.",IF(AND(M62&gt;=125,M62&lt;=133),"III."," "))))</f>
        <v>II.</v>
      </c>
      <c r="O62" s="16">
        <v>6</v>
      </c>
      <c r="P62" s="16">
        <v>3</v>
      </c>
      <c r="Q62" s="16">
        <v>3</v>
      </c>
      <c r="R62" s="17">
        <v>2</v>
      </c>
      <c r="S62" s="16">
        <v>1</v>
      </c>
      <c r="T62" s="16"/>
      <c r="U62" s="16"/>
      <c r="V62" s="16"/>
      <c r="W62" s="16"/>
      <c r="X62" s="16"/>
      <c r="Y62" s="16"/>
      <c r="Z62" s="31"/>
      <c r="AA62" s="39">
        <f>IF(SUM(O62:Y62)=0,0,IF(SUM(O62:Y62)&lt;15,"málo",IF(SUM(O62:Y62)=15,SUM(O62*10,P62*9,Q62*8,R62*7,S62*6,T62*5,U62*4,V62*3,W62*2,X62,Z62),IF(SUM(O62:Y62)&gt;15,"moc"))))</f>
        <v>131</v>
      </c>
      <c r="AB62" s="39" t="str">
        <f>IF(AND(AA62&gt;=137,AA62&lt;=150),"M",IF(AND(AA62&gt;=131,AA62&lt;=136),"I.",IF(AND(AA62&gt;=125,AA62&lt;=130),"II.",IF(AND(AA62&gt;=116,AA62&lt;=124),"III."," "))))</f>
        <v>I.</v>
      </c>
      <c r="AC62" s="47" t="str">
        <f>IF(D62="P",SUM(M62,AA62,((10-AF62)/10000)),"")</f>
        <v/>
      </c>
      <c r="AD62" s="47">
        <f>IF(D62="R",SUM(M62,AA62,((10-AF62)/10000)),"")</f>
        <v>269.00099999999998</v>
      </c>
      <c r="AE62" s="39">
        <f>IF(D62="P",RANK(AC62,$AC$12:$AC$101),RANK(AD62,$AD$12:$AD$101))</f>
        <v>8</v>
      </c>
      <c r="AF62" s="16"/>
    </row>
    <row r="63" spans="1:258" ht="12.75" customHeight="1">
      <c r="A63" s="16">
        <v>27</v>
      </c>
      <c r="B63" s="8" t="s">
        <v>50</v>
      </c>
      <c r="C63" s="10" t="s">
        <v>33</v>
      </c>
      <c r="D63" s="10" t="s">
        <v>44</v>
      </c>
      <c r="E63" s="16">
        <v>7</v>
      </c>
      <c r="F63" s="16">
        <v>7</v>
      </c>
      <c r="G63" s="16">
        <v>1</v>
      </c>
      <c r="H63" s="16"/>
      <c r="I63" s="16"/>
      <c r="J63" s="16"/>
      <c r="K63" s="16"/>
      <c r="L63" s="31"/>
      <c r="M63" s="39">
        <f>IF(SUM(E63:K63)=0,0,IF(SUM(E63:K63)&lt;15,"málo",IF(SUM(E63:K63)=15,SUM(E63*10,F63*9,G63*8,H63*7,I63*6,J63*5,L63),IF(SUM(E63:K63)&gt;15,"moc"))))</f>
        <v>141</v>
      </c>
      <c r="N63" s="39" t="str">
        <f>IF(AND(M63&gt;=146,M63&lt;=150),"M",IF(AND(M63&gt;=140,M63&lt;=145),"I.",IF(AND(M63&gt;=134,M63&lt;=139),"II.",IF(AND(M63&gt;=125,M63&lt;=133),"III."," "))))</f>
        <v>I.</v>
      </c>
      <c r="O63" s="16">
        <v>3</v>
      </c>
      <c r="P63" s="17">
        <v>4</v>
      </c>
      <c r="Q63" s="16">
        <v>3</v>
      </c>
      <c r="R63" s="17">
        <v>3</v>
      </c>
      <c r="S63" s="16">
        <v>2</v>
      </c>
      <c r="T63" s="16"/>
      <c r="U63" s="16"/>
      <c r="V63" s="16"/>
      <c r="W63" s="16"/>
      <c r="X63" s="16"/>
      <c r="Y63" s="16"/>
      <c r="Z63" s="31"/>
      <c r="AA63" s="39">
        <f>IF(SUM(O63:Y63)=0,0,IF(SUM(O63:Y63)&lt;15,"málo",IF(SUM(O63:Y63)=15,SUM(O63*10,P63*9,Q63*8,R63*7,S63*6,T63*5,U63*4,V63*3,W63*2,X63,Z63),IF(SUM(O63:Y63)&gt;15,"moc"))))</f>
        <v>123</v>
      </c>
      <c r="AB63" s="39" t="str">
        <f>IF(AND(AA63&gt;=137,AA63&lt;=150),"M",IF(AND(AA63&gt;=131,AA63&lt;=136),"I.",IF(AND(AA63&gt;=125,AA63&lt;=130),"II.",IF(AND(AA63&gt;=116,AA63&lt;=124),"III."," "))))</f>
        <v>III.</v>
      </c>
      <c r="AC63" s="47" t="str">
        <f>IF(D63="P",SUM(M63,AA63,((10-AF63)/10000)),"")</f>
        <v/>
      </c>
      <c r="AD63" s="47">
        <f>IF(D63="R",SUM(M63,AA63,((10-AF63)/10000)),"")</f>
        <v>264.00099999999998</v>
      </c>
      <c r="AE63" s="39">
        <f>IF(D63="P",RANK(AC63,$AC$12:$AC$101),RANK(AD63,$AD$12:$AD$101))</f>
        <v>9</v>
      </c>
      <c r="AF63" s="16"/>
    </row>
    <row r="64" spans="1:258" ht="12.75" customHeight="1">
      <c r="A64" s="16">
        <v>37</v>
      </c>
      <c r="B64" s="8" t="s">
        <v>68</v>
      </c>
      <c r="C64" s="10" t="s">
        <v>26</v>
      </c>
      <c r="D64" s="10" t="s">
        <v>44</v>
      </c>
      <c r="E64" s="16">
        <v>4</v>
      </c>
      <c r="F64" s="16">
        <v>5</v>
      </c>
      <c r="G64" s="16">
        <v>5</v>
      </c>
      <c r="H64" s="16">
        <v>1</v>
      </c>
      <c r="I64" s="16"/>
      <c r="J64" s="16"/>
      <c r="K64" s="16"/>
      <c r="L64" s="31"/>
      <c r="M64" s="39">
        <f>IF(SUM(E64:K64)=0,0,IF(SUM(E64:K64)&lt;15,"málo",IF(SUM(E64:K64)=15,SUM(E64*10,F64*9,G64*8,H64*7,I64*6,J64*5,L64),IF(SUM(E64:K64)&gt;15,"moc"))))</f>
        <v>132</v>
      </c>
      <c r="N64" s="39" t="str">
        <f>IF(AND(M64&gt;=146,M64&lt;=150),"M",IF(AND(M64&gt;=140,M64&lt;=145),"I.",IF(AND(M64&gt;=134,M64&lt;=139),"II.",IF(AND(M64&gt;=125,M64&lt;=133),"III."," "))))</f>
        <v>III.</v>
      </c>
      <c r="O64" s="16">
        <v>2</v>
      </c>
      <c r="P64" s="17">
        <v>6</v>
      </c>
      <c r="Q64" s="16">
        <v>3</v>
      </c>
      <c r="R64" s="17">
        <v>2</v>
      </c>
      <c r="S64" s="16">
        <v>1</v>
      </c>
      <c r="T64" s="16">
        <v>1</v>
      </c>
      <c r="U64" s="16"/>
      <c r="V64" s="16"/>
      <c r="W64" s="16"/>
      <c r="X64" s="16"/>
      <c r="Y64" s="16"/>
      <c r="Z64" s="31"/>
      <c r="AA64" s="39">
        <f>IF(SUM(O64:Y64)=0,0,IF(SUM(O64:Y64)&lt;15,"málo",IF(SUM(O64:Y64)=15,SUM(O64*10,P64*9,Q64*8,R64*7,S64*6,T64*5,U64*4,V64*3,W64*2,X64,Z64),IF(SUM(O64:Y64)&gt;15,"moc"))))</f>
        <v>123</v>
      </c>
      <c r="AB64" s="39" t="str">
        <f>IF(AND(AA64&gt;=137,AA64&lt;=150),"M",IF(AND(AA64&gt;=131,AA64&lt;=136),"I.",IF(AND(AA64&gt;=125,AA64&lt;=130),"II.",IF(AND(AA64&gt;=116,AA64&lt;=124),"III."," "))))</f>
        <v>III.</v>
      </c>
      <c r="AC64" s="47" t="str">
        <f>IF(D64="P",SUM(M64,AA64,((10-AF64)/10000)),"")</f>
        <v/>
      </c>
      <c r="AD64" s="47">
        <f>IF(D64="R",SUM(M64,AA64,((10-AF64)/10000)),"")</f>
        <v>255.001</v>
      </c>
      <c r="AE64" s="39">
        <f>IF(D64="P",RANK(AC64,$AC$12:$AC$101),RANK(AD64,$AD$12:$AD$101))</f>
        <v>10</v>
      </c>
      <c r="AF64" s="16"/>
    </row>
    <row r="65" spans="1:258" ht="12.75" customHeight="1">
      <c r="A65" s="16">
        <v>25</v>
      </c>
      <c r="B65" s="9" t="s">
        <v>49</v>
      </c>
      <c r="C65" s="11" t="s">
        <v>36</v>
      </c>
      <c r="D65" s="11" t="s">
        <v>44</v>
      </c>
      <c r="E65" s="16">
        <v>6</v>
      </c>
      <c r="F65" s="16">
        <v>5</v>
      </c>
      <c r="G65" s="16">
        <v>3</v>
      </c>
      <c r="H65" s="16"/>
      <c r="I65" s="16"/>
      <c r="J65" s="16">
        <v>1</v>
      </c>
      <c r="K65" s="16"/>
      <c r="L65" s="31"/>
      <c r="M65" s="39">
        <f>IF(SUM(E65:K65)=0,0,IF(SUM(E65:K65)&lt;15,"málo",IF(SUM(E65:K65)=15,SUM(E65*10,F65*9,G65*8,H65*7,I65*6,J65*5,L65),IF(SUM(E65:K65)&gt;15,"moc"))))</f>
        <v>134</v>
      </c>
      <c r="N65" s="39" t="str">
        <f>IF(AND(M65&gt;=146,M65&lt;=150),"M",IF(AND(M65&gt;=140,M65&lt;=145),"I.",IF(AND(M65&gt;=134,M65&lt;=139),"II.",IF(AND(M65&gt;=125,M65&lt;=133),"III."," "))))</f>
        <v>II.</v>
      </c>
      <c r="O65" s="16">
        <v>2</v>
      </c>
      <c r="P65" s="17">
        <v>3</v>
      </c>
      <c r="Q65" s="16">
        <v>4</v>
      </c>
      <c r="R65" s="17">
        <v>2</v>
      </c>
      <c r="S65" s="16">
        <v>2</v>
      </c>
      <c r="T65" s="16">
        <v>2</v>
      </c>
      <c r="U65" s="16"/>
      <c r="V65" s="16"/>
      <c r="W65" s="16"/>
      <c r="X65" s="16"/>
      <c r="Y65" s="16"/>
      <c r="Z65" s="31"/>
      <c r="AA65" s="39">
        <f>IF(SUM(O65:Y65)=0,0,IF(SUM(O65:Y65)&lt;15,"málo",IF(SUM(O65:Y65)=15,SUM(O65*10,P65*9,Q65*8,R65*7,S65*6,T65*5,U65*4,V65*3,W65*2,X65,Z65),IF(SUM(O65:Y65)&gt;15,"moc"))))</f>
        <v>115</v>
      </c>
      <c r="AB65" s="39" t="str">
        <f>IF(AND(AA65&gt;=137,AA65&lt;=150),"M",IF(AND(AA65&gt;=131,AA65&lt;=136),"I.",IF(AND(AA65&gt;=125,AA65&lt;=130),"II.",IF(AND(AA65&gt;=116,AA65&lt;=124),"III."," "))))</f>
        <v xml:space="preserve"> </v>
      </c>
      <c r="AC65" s="47" t="str">
        <f>IF(D65="P",SUM(M65,AA65,((10-AF65)/10000)),"")</f>
        <v/>
      </c>
      <c r="AD65" s="47">
        <f>IF(D65="R",SUM(M65,AA65,((10-AF65)/10000)),"")</f>
        <v>249.001</v>
      </c>
      <c r="AE65" s="39">
        <f>IF(D65="P",RANK(AC65,$AC$12:$AC$101),RANK(AD65,$AD$12:$AD$101))</f>
        <v>11</v>
      </c>
      <c r="AF65" s="16"/>
    </row>
    <row r="66" spans="1:258" ht="12.75" customHeight="1">
      <c r="A66" s="16">
        <v>41</v>
      </c>
      <c r="B66" s="8" t="s">
        <v>62</v>
      </c>
      <c r="C66" s="10" t="s">
        <v>36</v>
      </c>
      <c r="D66" s="10" t="s">
        <v>44</v>
      </c>
      <c r="E66" s="16">
        <v>3</v>
      </c>
      <c r="F66" s="16">
        <v>4</v>
      </c>
      <c r="G66" s="16">
        <v>6</v>
      </c>
      <c r="H66" s="16">
        <v>1</v>
      </c>
      <c r="I66" s="16">
        <v>1</v>
      </c>
      <c r="J66" s="16"/>
      <c r="K66" s="16"/>
      <c r="L66" s="31"/>
      <c r="M66" s="39">
        <f>IF(SUM(E66:K66)=0,0,IF(SUM(E66:K66)&lt;15,"málo",IF(SUM(E66:K66)=15,SUM(E66*10,F66*9,G66*8,H66*7,I66*6,J66*5,L66),IF(SUM(E66:K66)&gt;15,"moc"))))</f>
        <v>127</v>
      </c>
      <c r="N66" s="39" t="str">
        <f>IF(AND(M66&gt;=146,M66&lt;=150),"M",IF(AND(M66&gt;=140,M66&lt;=145),"I.",IF(AND(M66&gt;=134,M66&lt;=139),"II.",IF(AND(M66&gt;=125,M66&lt;=133),"III."," "))))</f>
        <v>III.</v>
      </c>
      <c r="O66" s="16">
        <v>2</v>
      </c>
      <c r="P66" s="17">
        <v>3</v>
      </c>
      <c r="Q66" s="16">
        <v>6</v>
      </c>
      <c r="R66" s="17">
        <v>1</v>
      </c>
      <c r="S66" s="16">
        <v>1</v>
      </c>
      <c r="T66" s="16">
        <v>2</v>
      </c>
      <c r="U66" s="16"/>
      <c r="V66" s="16"/>
      <c r="W66" s="16"/>
      <c r="X66" s="16"/>
      <c r="Y66" s="16"/>
      <c r="Z66" s="31"/>
      <c r="AA66" s="39">
        <f>IF(SUM(O66:Y66)=0,0,IF(SUM(O66:Y66)&lt;15,"málo",IF(SUM(O66:Y66)=15,SUM(O66*10,P66*9,Q66*8,R66*7,S66*6,T66*5,U66*4,V66*3,W66*2,X66,Z66),IF(SUM(O66:Y66)&gt;15,"moc"))))</f>
        <v>118</v>
      </c>
      <c r="AB66" s="39" t="str">
        <f>IF(AND(AA66&gt;=137,AA66&lt;=150),"M",IF(AND(AA66&gt;=131,AA66&lt;=136),"I.",IF(AND(AA66&gt;=125,AA66&lt;=130),"II.",IF(AND(AA66&gt;=116,AA66&lt;=124),"III."," "))))</f>
        <v>III.</v>
      </c>
      <c r="AC66" s="47" t="str">
        <f>IF(D66="P",SUM(M66,AA66,((10-AF66)/10000)),"")</f>
        <v/>
      </c>
      <c r="AD66" s="47">
        <f>IF(D66="R",SUM(M66,AA66,((10-AF66)/10000)),"")</f>
        <v>245.001</v>
      </c>
      <c r="AE66" s="39">
        <f>IF(D66="P",RANK(AC66,$AC$12:$AC$101),RANK(AD66,$AD$12:$AD$101))</f>
        <v>12</v>
      </c>
      <c r="AF66" s="16"/>
    </row>
    <row r="67" spans="1:258" ht="12.75" customHeight="1">
      <c r="A67" s="16">
        <v>3</v>
      </c>
      <c r="B67" s="9" t="s">
        <v>81</v>
      </c>
      <c r="C67" s="10" t="s">
        <v>33</v>
      </c>
      <c r="D67" s="10" t="s">
        <v>44</v>
      </c>
      <c r="E67" s="16">
        <v>6</v>
      </c>
      <c r="F67" s="16">
        <v>4</v>
      </c>
      <c r="G67" s="16">
        <v>3</v>
      </c>
      <c r="H67" s="16">
        <v>2</v>
      </c>
      <c r="I67" s="16"/>
      <c r="J67" s="16"/>
      <c r="K67" s="16"/>
      <c r="L67" s="31"/>
      <c r="M67" s="39">
        <f>IF(SUM(E67:K67)=0,0,IF(SUM(E67:K67)&lt;15,"málo",IF(SUM(E67:K67)=15,SUM(E67*10,F67*9,G67*8,H67*7,I67*6,J67*5,L67),IF(SUM(E67:K67)&gt;15,"moc"))))</f>
        <v>134</v>
      </c>
      <c r="N67" s="39" t="str">
        <f>IF(AND(M67&gt;=146,M67&lt;=150),"M",IF(AND(M67&gt;=140,M67&lt;=145),"I.",IF(AND(M67&gt;=134,M67&lt;=139),"II.",IF(AND(M67&gt;=125,M67&lt;=133),"III."," "))))</f>
        <v>II.</v>
      </c>
      <c r="O67" s="16">
        <v>1</v>
      </c>
      <c r="P67" s="16">
        <v>1</v>
      </c>
      <c r="Q67" s="16">
        <v>1</v>
      </c>
      <c r="R67" s="17">
        <v>2</v>
      </c>
      <c r="S67" s="16">
        <v>4</v>
      </c>
      <c r="T67" s="16"/>
      <c r="U67" s="16">
        <v>3</v>
      </c>
      <c r="V67" s="16">
        <v>1</v>
      </c>
      <c r="W67" s="16">
        <v>1</v>
      </c>
      <c r="X67" s="16">
        <v>1</v>
      </c>
      <c r="Y67" s="16"/>
      <c r="Z67" s="31"/>
      <c r="AA67" s="39">
        <f>IF(SUM(O67:Y67)=0,0,IF(SUM(O67:Y67)&lt;15,"málo",IF(SUM(O67:Y67)=15,SUM(O67*10,P67*9,Q67*8,R67*7,S67*6,T67*5,U67*4,V67*3,W67*2,X67,Z67),IF(SUM(O67:Y67)&gt;15,"moc"))))</f>
        <v>83</v>
      </c>
      <c r="AB67" s="39" t="str">
        <f>IF(AND(AA67&gt;=137,AA67&lt;=150),"M",IF(AND(AA67&gt;=131,AA67&lt;=136),"I.",IF(AND(AA67&gt;=125,AA67&lt;=130),"II.",IF(AND(AA67&gt;=116,AA67&lt;=124),"III."," "))))</f>
        <v xml:space="preserve"> </v>
      </c>
      <c r="AC67" s="47" t="str">
        <f>IF(D67="P",SUM(M67,AA67,((10-AF67)/10000)),"")</f>
        <v/>
      </c>
      <c r="AD67" s="47">
        <f>IF(D67="R",SUM(M67,AA67,((10-AF67)/10000)),"")</f>
        <v>217.001</v>
      </c>
      <c r="AE67" s="39">
        <f>IF(D67="P",RANK(AC67,$AC$12:$AC$101),RANK(AD67,$AD$12:$AD$101))</f>
        <v>13</v>
      </c>
      <c r="AF67" s="16"/>
      <c r="AH67" s="30"/>
    </row>
    <row r="68" spans="1:258" ht="12.75" customHeight="1">
      <c r="A68" s="16">
        <v>24</v>
      </c>
      <c r="B68" s="9" t="s">
        <v>47</v>
      </c>
      <c r="C68" s="10" t="s">
        <v>26</v>
      </c>
      <c r="D68" s="10" t="s">
        <v>44</v>
      </c>
      <c r="E68" s="16">
        <v>3</v>
      </c>
      <c r="F68" s="16">
        <v>3</v>
      </c>
      <c r="G68" s="16">
        <v>5</v>
      </c>
      <c r="H68" s="16"/>
      <c r="I68" s="16">
        <v>3</v>
      </c>
      <c r="J68" s="16"/>
      <c r="K68" s="16">
        <v>1</v>
      </c>
      <c r="L68" s="31"/>
      <c r="M68" s="39">
        <f>IF(SUM(E68:K68)=0,0,IF(SUM(E68:K68)&lt;15,"málo",IF(SUM(E68:K68)=15,SUM(E68*10,F68*9,G68*8,H68*7,I68*6,J68*5,L68),IF(SUM(E68:K68)&gt;15,"moc"))))</f>
        <v>115</v>
      </c>
      <c r="N68" s="39" t="str">
        <f>IF(AND(M68&gt;=146,M68&lt;=150),"M",IF(AND(M68&gt;=140,M68&lt;=145),"I.",IF(AND(M68&gt;=134,M68&lt;=139),"II.",IF(AND(M68&gt;=125,M68&lt;=133),"III."," "))))</f>
        <v xml:space="preserve"> </v>
      </c>
      <c r="O68" s="16">
        <v>2</v>
      </c>
      <c r="P68" s="16"/>
      <c r="Q68" s="16">
        <v>2</v>
      </c>
      <c r="R68" s="17">
        <v>3</v>
      </c>
      <c r="S68" s="16">
        <v>3</v>
      </c>
      <c r="T68" s="16">
        <v>2</v>
      </c>
      <c r="U68" s="16">
        <v>1</v>
      </c>
      <c r="V68" s="16">
        <v>1</v>
      </c>
      <c r="W68" s="16">
        <v>1</v>
      </c>
      <c r="X68" s="16"/>
      <c r="Y68" s="16"/>
      <c r="Z68" s="31"/>
      <c r="AA68" s="39">
        <f>IF(SUM(O68:Y68)=0,0,IF(SUM(O68:Y68)&lt;15,"málo",IF(SUM(O68:Y68)=15,SUM(O68*10,P68*9,Q68*8,R68*7,S68*6,T68*5,U68*4,V68*3,W68*2,X68,Z68),IF(SUM(O68:Y68)&gt;15,"moc"))))</f>
        <v>94</v>
      </c>
      <c r="AB68" s="39" t="str">
        <f>IF(AND(AA68&gt;=137,AA68&lt;=150),"M",IF(AND(AA68&gt;=131,AA68&lt;=136),"I.",IF(AND(AA68&gt;=125,AA68&lt;=130),"II.",IF(AND(AA68&gt;=116,AA68&lt;=124),"III."," "))))</f>
        <v xml:space="preserve"> </v>
      </c>
      <c r="AC68" s="47" t="str">
        <f>IF(D68="P",SUM(M68,AA68,((10-AF68)/10000)),"")</f>
        <v/>
      </c>
      <c r="AD68" s="47">
        <f>IF(D68="R",SUM(M68,AA68,((10-AF68)/10000)),"")</f>
        <v>209.001</v>
      </c>
      <c r="AE68" s="39">
        <f>IF(D68="P",RANK(AC68,$AC$12:$AC$101),RANK(AD68,$AD$12:$AD$101))</f>
        <v>14</v>
      </c>
      <c r="AF68" s="16"/>
    </row>
    <row r="69" spans="1:258" ht="12.75" customHeight="1"/>
    <row r="70" spans="1:258">
      <c r="A70" s="32" t="s">
        <v>99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1"/>
      <c r="S70" s="20"/>
      <c r="T70" s="20"/>
      <c r="U70" s="20"/>
      <c r="V70" s="20"/>
      <c r="W70" s="20"/>
      <c r="X70" s="20"/>
      <c r="Y70" s="20"/>
      <c r="Z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</row>
    <row r="71" spans="1:258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1"/>
      <c r="S71" s="20"/>
      <c r="T71" s="20"/>
      <c r="U71" s="20"/>
      <c r="V71" s="20"/>
      <c r="W71" s="20"/>
      <c r="X71" s="20"/>
      <c r="Y71" s="20"/>
      <c r="Z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</row>
    <row r="72" spans="1:258">
      <c r="A72" s="20" t="s">
        <v>12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1"/>
      <c r="S72" s="20"/>
      <c r="T72" s="20"/>
      <c r="U72" s="20"/>
      <c r="V72" s="20"/>
      <c r="W72" s="20"/>
      <c r="X72" s="20"/>
      <c r="Y72" s="20"/>
      <c r="Z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</row>
    <row r="73" spans="1:258">
      <c r="A73" s="30" t="s">
        <v>77</v>
      </c>
      <c r="B73" s="12"/>
      <c r="M73" s="20"/>
      <c r="N73" s="20"/>
      <c r="O73" s="20"/>
      <c r="P73" s="20"/>
      <c r="Q73" s="20"/>
      <c r="R73" s="21"/>
      <c r="S73" s="20"/>
      <c r="T73" s="20"/>
      <c r="U73" s="20"/>
      <c r="V73" s="20"/>
      <c r="W73" s="20"/>
      <c r="X73" s="20"/>
      <c r="Y73" s="20"/>
      <c r="Z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</row>
    <row r="74" spans="1:258">
      <c r="A74" s="30" t="s">
        <v>76</v>
      </c>
      <c r="B74" s="12"/>
      <c r="M74" s="20"/>
      <c r="N74" s="20"/>
      <c r="O74" s="20"/>
      <c r="P74" s="20"/>
      <c r="Q74" s="20"/>
      <c r="R74" s="21"/>
      <c r="S74" s="20"/>
      <c r="T74" s="20"/>
      <c r="U74" s="20"/>
      <c r="V74" s="20"/>
      <c r="W74" s="20"/>
      <c r="X74" s="20"/>
      <c r="Y74" s="20"/>
      <c r="Z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</row>
    <row r="75" spans="1:258">
      <c r="A75" s="30" t="s">
        <v>75</v>
      </c>
      <c r="B75" s="12"/>
      <c r="M75" s="20"/>
      <c r="N75" s="20"/>
      <c r="O75" s="20"/>
      <c r="P75" s="20"/>
      <c r="Q75" s="20"/>
      <c r="R75" s="21"/>
      <c r="S75" s="20"/>
      <c r="T75" s="20"/>
      <c r="U75" s="20"/>
      <c r="V75" s="20"/>
      <c r="W75" s="20"/>
      <c r="X75" s="20"/>
      <c r="Y75" s="20"/>
      <c r="Z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</row>
    <row r="76" spans="1:258">
      <c r="A76" s="30" t="s">
        <v>78</v>
      </c>
      <c r="B76" s="12"/>
      <c r="M76" s="20"/>
      <c r="N76" s="20"/>
      <c r="O76" s="20"/>
      <c r="P76" s="20"/>
      <c r="Q76" s="20"/>
      <c r="R76" s="21"/>
      <c r="S76" s="20"/>
      <c r="T76" s="20"/>
      <c r="U76" s="20"/>
      <c r="V76" s="20"/>
      <c r="W76" s="20"/>
      <c r="X76" s="20"/>
      <c r="Y76" s="20"/>
      <c r="Z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</row>
    <row r="77" spans="1:258">
      <c r="A77" s="30" t="s">
        <v>80</v>
      </c>
      <c r="B77" s="12"/>
      <c r="M77" s="20"/>
      <c r="N77" s="20"/>
      <c r="O77" s="20"/>
      <c r="P77" s="20"/>
      <c r="Q77" s="20"/>
      <c r="R77" s="21"/>
      <c r="S77" s="20"/>
      <c r="T77" s="20"/>
      <c r="U77" s="20"/>
      <c r="V77" s="20"/>
      <c r="W77" s="20"/>
      <c r="X77" s="20"/>
      <c r="Y77" s="20"/>
      <c r="Z77" s="20"/>
      <c r="AB77" s="20"/>
      <c r="AC77" s="20"/>
      <c r="AD77" s="20"/>
      <c r="AE77" s="20"/>
      <c r="AF77" s="20"/>
    </row>
    <row r="78" spans="1:258">
      <c r="A78" s="12" t="s">
        <v>15</v>
      </c>
      <c r="B78" s="12"/>
      <c r="M78" s="20"/>
      <c r="N78" s="20"/>
      <c r="O78" s="20"/>
      <c r="P78" s="20"/>
      <c r="Q78" s="20"/>
      <c r="R78" s="21"/>
      <c r="S78" s="20"/>
      <c r="T78" s="20"/>
      <c r="U78" s="20"/>
      <c r="V78" s="20"/>
      <c r="W78" s="20"/>
      <c r="X78" s="20"/>
      <c r="Y78" s="20"/>
      <c r="Z78" s="20"/>
      <c r="AB78" s="20"/>
      <c r="AC78" s="20"/>
      <c r="AD78" s="20"/>
      <c r="AE78" s="20"/>
      <c r="AF78" s="20"/>
    </row>
    <row r="79" spans="1:258">
      <c r="A79" s="12" t="s">
        <v>72</v>
      </c>
      <c r="B79" s="12"/>
      <c r="M79" s="20"/>
      <c r="N79" s="20"/>
      <c r="O79" s="20"/>
      <c r="P79" s="20"/>
      <c r="Q79" s="20"/>
      <c r="R79" s="21"/>
      <c r="S79" s="20"/>
      <c r="T79" s="20"/>
      <c r="U79" s="20"/>
      <c r="V79" s="20"/>
      <c r="W79" s="20"/>
      <c r="X79" s="20"/>
      <c r="Y79" s="20"/>
      <c r="Z79" s="20"/>
      <c r="AB79" s="20"/>
      <c r="AC79" s="20"/>
      <c r="AD79" s="20"/>
      <c r="AE79" s="20"/>
      <c r="AF79" s="20"/>
    </row>
    <row r="80" spans="1:258">
      <c r="A80" s="30" t="s">
        <v>79</v>
      </c>
      <c r="B80" s="12"/>
      <c r="M80" s="20"/>
      <c r="N80" s="20"/>
      <c r="O80" s="20"/>
      <c r="P80" s="20"/>
      <c r="Q80" s="20"/>
      <c r="R80" s="21"/>
      <c r="S80" s="20"/>
      <c r="T80" s="20"/>
      <c r="U80" s="20"/>
      <c r="V80" s="20"/>
      <c r="W80" s="20"/>
      <c r="X80" s="20"/>
      <c r="Y80" s="20"/>
      <c r="Z80" s="20"/>
      <c r="AB80" s="20"/>
      <c r="AC80" s="20"/>
      <c r="AD80" s="20"/>
      <c r="AE80" s="20"/>
      <c r="AF80" s="20"/>
    </row>
    <row r="81" spans="1:32">
      <c r="A81" s="30" t="s">
        <v>96</v>
      </c>
      <c r="B81" s="12"/>
      <c r="M81" s="20"/>
      <c r="N81" s="20"/>
      <c r="O81" s="20"/>
      <c r="P81" s="20"/>
      <c r="Q81" s="20"/>
      <c r="R81" s="21"/>
      <c r="S81" s="20"/>
      <c r="T81" s="20"/>
      <c r="U81" s="20"/>
      <c r="V81" s="20"/>
      <c r="W81" s="20"/>
      <c r="X81" s="20"/>
      <c r="Y81" s="20"/>
      <c r="Z81" s="20"/>
      <c r="AB81" s="20"/>
      <c r="AC81" s="20"/>
      <c r="AD81" s="20"/>
      <c r="AE81" s="20"/>
      <c r="AF81" s="20"/>
    </row>
    <row r="82" spans="1:32">
      <c r="B82" s="12"/>
      <c r="M82" s="20"/>
      <c r="N82" s="20"/>
      <c r="O82" s="20"/>
      <c r="P82" s="20"/>
      <c r="Q82" s="20"/>
      <c r="R82" s="21"/>
      <c r="S82" s="20"/>
      <c r="T82" s="20"/>
      <c r="U82" s="20"/>
      <c r="V82" s="20"/>
      <c r="W82" s="20"/>
      <c r="X82" s="20"/>
      <c r="Y82" s="20"/>
      <c r="Z82" s="20"/>
      <c r="AB82" s="20"/>
      <c r="AC82" s="20"/>
      <c r="AD82" s="20"/>
      <c r="AE82" s="20"/>
      <c r="AF82" s="20"/>
    </row>
    <row r="83" spans="1:32">
      <c r="A83" s="20" t="s">
        <v>13</v>
      </c>
      <c r="C83"/>
      <c r="D83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1"/>
      <c r="S83" s="20"/>
      <c r="T83" s="20"/>
      <c r="U83" s="20"/>
      <c r="V83" s="20"/>
      <c r="W83" s="20"/>
      <c r="X83" s="20"/>
      <c r="Y83" s="20"/>
      <c r="Z83" s="20"/>
      <c r="AB83" s="20"/>
      <c r="AC83" s="20"/>
      <c r="AD83" s="20"/>
      <c r="AE83" s="20"/>
      <c r="AF83" s="20"/>
    </row>
    <row r="84" spans="1:32">
      <c r="A84"/>
      <c r="B84"/>
      <c r="C84"/>
      <c r="D84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1"/>
      <c r="S84" s="20"/>
      <c r="T84" s="20"/>
      <c r="U84" s="20"/>
      <c r="V84" s="20"/>
      <c r="W84" s="20"/>
      <c r="X84" s="20"/>
      <c r="Y84" s="20"/>
      <c r="Z84" s="20"/>
      <c r="AB84" s="20"/>
      <c r="AC84" s="20"/>
      <c r="AD84" s="20"/>
      <c r="AE84" s="20"/>
      <c r="AF84" s="20"/>
    </row>
    <row r="85" spans="1:32">
      <c r="B85" s="33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1"/>
      <c r="S85" s="20"/>
      <c r="T85" s="20"/>
      <c r="U85" s="20"/>
      <c r="V85" s="20"/>
      <c r="W85" s="20"/>
      <c r="X85" s="20"/>
      <c r="Y85" s="20"/>
      <c r="Z85" s="20"/>
      <c r="AB85" s="20"/>
      <c r="AC85" s="20"/>
      <c r="AD85" s="20"/>
      <c r="AE85" s="20"/>
      <c r="AF85" s="20"/>
    </row>
    <row r="86" spans="1:32">
      <c r="A86" s="20"/>
      <c r="B86" s="33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1"/>
      <c r="S86" s="20"/>
      <c r="T86" s="20"/>
      <c r="U86" s="20"/>
      <c r="V86" s="20"/>
      <c r="W86" s="20"/>
      <c r="X86" s="20"/>
      <c r="Y86" s="20"/>
      <c r="Z86" s="20"/>
      <c r="AB86" s="20"/>
      <c r="AC86" s="20"/>
      <c r="AD86" s="20"/>
      <c r="AE86" s="20"/>
      <c r="AF86" s="20"/>
    </row>
    <row r="87" spans="1:32">
      <c r="B87" s="33"/>
    </row>
    <row r="88" spans="1:32">
      <c r="B88" s="33"/>
    </row>
    <row r="89" spans="1:32">
      <c r="B89" s="33"/>
    </row>
    <row r="90" spans="1:32">
      <c r="B90" s="33"/>
    </row>
    <row r="91" spans="1:32">
      <c r="B91" s="33"/>
    </row>
    <row r="92" spans="1:32">
      <c r="B92" s="33"/>
    </row>
    <row r="93" spans="1:32">
      <c r="B93" s="33"/>
    </row>
    <row r="94" spans="1:32">
      <c r="B94" s="33"/>
    </row>
    <row r="95" spans="1:32">
      <c r="B95" s="33"/>
    </row>
    <row r="145" spans="2:4" ht="13.5">
      <c r="B145" s="2"/>
      <c r="C145" s="3"/>
      <c r="D145" s="3"/>
    </row>
    <row r="146" spans="2:4" ht="13.5">
      <c r="B146" s="2"/>
      <c r="C146" s="3"/>
      <c r="D146" s="3"/>
    </row>
    <row r="147" spans="2:4" ht="13.5">
      <c r="B147" s="2"/>
      <c r="C147" s="3"/>
      <c r="D147" s="3"/>
    </row>
    <row r="148" spans="2:4" ht="13.5">
      <c r="B148" s="2"/>
      <c r="C148" s="3"/>
      <c r="D148" s="3"/>
    </row>
    <row r="149" spans="2:4" ht="13.5">
      <c r="B149" s="2"/>
      <c r="C149" s="3"/>
      <c r="D149" s="3"/>
    </row>
    <row r="150" spans="2:4" ht="13.5">
      <c r="B150" s="2"/>
      <c r="C150" s="3"/>
      <c r="D150" s="3"/>
    </row>
    <row r="151" spans="2:4" ht="13.5">
      <c r="B151" s="2"/>
      <c r="C151" s="3"/>
      <c r="D151" s="3"/>
    </row>
    <row r="152" spans="2:4" ht="13.5">
      <c r="B152" s="2"/>
      <c r="C152" s="3"/>
      <c r="D152" s="3"/>
    </row>
    <row r="153" spans="2:4" ht="13.5">
      <c r="B153" s="2"/>
      <c r="C153" s="1"/>
      <c r="D153" s="1"/>
    </row>
    <row r="154" spans="2:4" ht="13.5">
      <c r="B154" s="2"/>
      <c r="C154" s="1"/>
      <c r="D154" s="1"/>
    </row>
    <row r="155" spans="2:4" ht="13.5">
      <c r="B155" s="2"/>
      <c r="C155" s="3"/>
      <c r="D155" s="3"/>
    </row>
    <row r="156" spans="2:4" ht="13.5">
      <c r="B156" s="2"/>
      <c r="C156" s="3"/>
      <c r="D156" s="3"/>
    </row>
    <row r="157" spans="2:4" ht="13.5">
      <c r="B157" s="2"/>
      <c r="C157" s="3"/>
      <c r="D157" s="3"/>
    </row>
    <row r="158" spans="2:4" ht="13.5">
      <c r="B158" s="2"/>
      <c r="C158" s="3"/>
      <c r="D158" s="3"/>
    </row>
    <row r="159" spans="2:4" ht="13.5">
      <c r="B159" s="2"/>
      <c r="C159" s="3"/>
      <c r="D159" s="3"/>
    </row>
    <row r="160" spans="2:4" ht="13.5">
      <c r="B160" s="2"/>
      <c r="C160" s="3"/>
      <c r="D160" s="3"/>
    </row>
    <row r="161" spans="2:4" ht="13.5">
      <c r="B161" s="2"/>
      <c r="C161" s="3"/>
      <c r="D161" s="3"/>
    </row>
    <row r="162" spans="2:4" ht="13.5">
      <c r="B162" s="2"/>
      <c r="C162" s="3"/>
      <c r="D162" s="3"/>
    </row>
    <row r="163" spans="2:4" ht="13.5">
      <c r="B163" s="2"/>
      <c r="C163" s="3"/>
      <c r="D163" s="3"/>
    </row>
    <row r="164" spans="2:4" ht="13.5">
      <c r="B164" s="2"/>
      <c r="C164" s="3"/>
      <c r="D164" s="3"/>
    </row>
    <row r="165" spans="2:4" ht="13.5">
      <c r="B165" s="2"/>
      <c r="C165" s="3"/>
      <c r="D165" s="3"/>
    </row>
    <row r="166" spans="2:4" ht="13.5">
      <c r="B166" s="2"/>
      <c r="C166" s="3"/>
      <c r="D166" s="3"/>
    </row>
    <row r="167" spans="2:4" ht="13.5">
      <c r="B167" s="2"/>
      <c r="C167" s="3"/>
      <c r="D167" s="3"/>
    </row>
    <row r="168" spans="2:4" ht="13.5">
      <c r="B168" s="2"/>
      <c r="C168" s="3"/>
      <c r="D168" s="3"/>
    </row>
    <row r="169" spans="2:4" ht="13.5">
      <c r="B169" s="2"/>
      <c r="C169" s="3"/>
      <c r="D169" s="3"/>
    </row>
    <row r="170" spans="2:4" ht="13.5">
      <c r="B170" s="2"/>
      <c r="C170" s="3"/>
      <c r="D170" s="3"/>
    </row>
    <row r="171" spans="2:4" ht="13.5">
      <c r="B171" s="2"/>
      <c r="C171" s="3"/>
      <c r="D171" s="3"/>
    </row>
    <row r="172" spans="2:4" ht="13.5">
      <c r="B172" s="2"/>
      <c r="C172" s="3"/>
      <c r="D172" s="3"/>
    </row>
    <row r="173" spans="2:4" ht="13.5">
      <c r="B173" s="2"/>
      <c r="C173" s="3"/>
      <c r="D173" s="3"/>
    </row>
    <row r="174" spans="2:4" ht="13.5">
      <c r="B174" s="2"/>
      <c r="C174" s="3"/>
      <c r="D174" s="3"/>
    </row>
    <row r="175" spans="2:4" ht="13.5">
      <c r="B175" s="2"/>
      <c r="C175" s="3"/>
      <c r="D175" s="3"/>
    </row>
    <row r="176" spans="2:4" ht="13.5">
      <c r="B176" s="2"/>
      <c r="C176" s="3"/>
      <c r="D176" s="3"/>
    </row>
    <row r="177" spans="2:4" ht="13.5">
      <c r="B177" s="2"/>
      <c r="C177" s="3"/>
      <c r="D177" s="3"/>
    </row>
    <row r="178" spans="2:4" ht="13.5">
      <c r="B178" s="2"/>
      <c r="C178" s="3"/>
      <c r="D178" s="3"/>
    </row>
    <row r="179" spans="2:4" ht="13.5">
      <c r="B179" s="2"/>
      <c r="C179" s="3"/>
      <c r="D179" s="3"/>
    </row>
    <row r="180" spans="2:4" ht="13.5">
      <c r="B180" s="2"/>
      <c r="C180" s="3"/>
      <c r="D180" s="3"/>
    </row>
    <row r="181" spans="2:4" ht="13.5">
      <c r="B181" s="2"/>
      <c r="C181" s="3"/>
      <c r="D181" s="3"/>
    </row>
    <row r="182" spans="2:4" ht="13.5">
      <c r="B182" s="2"/>
      <c r="C182" s="3"/>
      <c r="D182" s="3"/>
    </row>
    <row r="183" spans="2:4" ht="13.5">
      <c r="B183" s="2"/>
      <c r="C183" s="3"/>
      <c r="D183" s="3"/>
    </row>
    <row r="184" spans="2:4" ht="13.5">
      <c r="B184" s="2"/>
      <c r="C184" s="3"/>
      <c r="D184" s="3"/>
    </row>
    <row r="185" spans="2:4" ht="13.5">
      <c r="B185" s="2"/>
      <c r="C185" s="3"/>
      <c r="D185" s="3"/>
    </row>
    <row r="186" spans="2:4" ht="13.5">
      <c r="B186" s="2"/>
      <c r="C186" s="3"/>
      <c r="D186" s="3"/>
    </row>
    <row r="187" spans="2:4" ht="13.5">
      <c r="B187" s="2"/>
      <c r="C187" s="3"/>
      <c r="D187" s="3"/>
    </row>
    <row r="188" spans="2:4" ht="13.5">
      <c r="B188" s="2"/>
      <c r="C188" s="3"/>
      <c r="D188" s="3"/>
    </row>
    <row r="189" spans="2:4" ht="13.5">
      <c r="B189" s="2"/>
      <c r="C189" s="3"/>
      <c r="D189" s="3"/>
    </row>
    <row r="190" spans="2:4" ht="13.5">
      <c r="B190" s="2"/>
      <c r="C190" s="3"/>
      <c r="D190" s="3"/>
    </row>
    <row r="191" spans="2:4" ht="13.5">
      <c r="B191" s="2"/>
      <c r="C191" s="3"/>
      <c r="D191" s="3"/>
    </row>
    <row r="192" spans="2:4" ht="13.5">
      <c r="B192" s="2"/>
      <c r="C192" s="1"/>
      <c r="D192" s="1"/>
    </row>
    <row r="193" spans="2:4" ht="13.5">
      <c r="B193" s="2"/>
      <c r="C193" s="3"/>
      <c r="D193" s="3"/>
    </row>
    <row r="194" spans="2:4" ht="13.5">
      <c r="B194" s="2"/>
      <c r="C194" s="3"/>
      <c r="D194" s="3"/>
    </row>
    <row r="195" spans="2:4" ht="13.5">
      <c r="B195" s="2"/>
      <c r="C195" s="3"/>
      <c r="D195" s="3"/>
    </row>
    <row r="196" spans="2:4" ht="13.5">
      <c r="B196" s="2"/>
      <c r="C196" s="3"/>
      <c r="D196" s="3"/>
    </row>
    <row r="197" spans="2:4" ht="13.5">
      <c r="B197" s="2"/>
      <c r="C197" s="3"/>
      <c r="D197" s="3"/>
    </row>
    <row r="198" spans="2:4" ht="13.5">
      <c r="B198" s="2"/>
      <c r="C198" s="3"/>
      <c r="D198" s="3"/>
    </row>
    <row r="199" spans="2:4" ht="13.5">
      <c r="B199" s="2"/>
      <c r="C199" s="3"/>
      <c r="D199" s="3"/>
    </row>
    <row r="200" spans="2:4" ht="13.5">
      <c r="B200" s="2"/>
      <c r="C200" s="3"/>
      <c r="D200" s="3"/>
    </row>
    <row r="201" spans="2:4" ht="13.5">
      <c r="B201" s="2"/>
      <c r="C201" s="3"/>
      <c r="D201" s="3"/>
    </row>
    <row r="202" spans="2:4" ht="13.5">
      <c r="B202" s="2"/>
      <c r="C202" s="3"/>
      <c r="D202" s="3"/>
    </row>
    <row r="203" spans="2:4" ht="13.5">
      <c r="B203" s="2"/>
      <c r="C203" s="3"/>
      <c r="D203" s="3"/>
    </row>
    <row r="204" spans="2:4" ht="13.5">
      <c r="B204" s="2"/>
      <c r="C204" s="3"/>
      <c r="D204" s="3"/>
    </row>
    <row r="205" spans="2:4" ht="13.5">
      <c r="B205" s="2"/>
      <c r="C205" s="3"/>
      <c r="D205" s="3"/>
    </row>
    <row r="206" spans="2:4" ht="13.5">
      <c r="B206" s="2"/>
      <c r="C206" s="3"/>
      <c r="D206" s="3"/>
    </row>
    <row r="207" spans="2:4" ht="13.5">
      <c r="B207" s="2"/>
      <c r="C207" s="3"/>
      <c r="D207" s="3"/>
    </row>
    <row r="208" spans="2:4" ht="13.5">
      <c r="B208" s="2"/>
      <c r="C208" s="3"/>
      <c r="D208" s="3"/>
    </row>
    <row r="209" spans="2:4" ht="13.5">
      <c r="B209" s="2"/>
      <c r="C209" s="3"/>
      <c r="D209" s="3"/>
    </row>
    <row r="210" spans="2:4" ht="13.5">
      <c r="B210" s="2"/>
      <c r="C210" s="3"/>
      <c r="D210" s="3"/>
    </row>
    <row r="211" spans="2:4" ht="13.5">
      <c r="B211" s="2"/>
      <c r="C211" s="3"/>
      <c r="D211" s="3"/>
    </row>
    <row r="212" spans="2:4" ht="13.5">
      <c r="B212" s="2"/>
      <c r="C212" s="3"/>
      <c r="D212" s="3"/>
    </row>
    <row r="213" spans="2:4" ht="13.5">
      <c r="B213" s="2"/>
      <c r="C213" s="1"/>
      <c r="D213" s="1"/>
    </row>
    <row r="214" spans="2:4" ht="13.5">
      <c r="B214" s="2"/>
      <c r="C214" s="3"/>
      <c r="D214" s="3"/>
    </row>
    <row r="215" spans="2:4" ht="13.5">
      <c r="B215" s="2"/>
      <c r="C215" s="1"/>
      <c r="D215" s="1"/>
    </row>
    <row r="216" spans="2:4" ht="13.5">
      <c r="B216" s="2"/>
      <c r="C216" s="3"/>
      <c r="D216" s="3"/>
    </row>
    <row r="217" spans="2:4" ht="13.5">
      <c r="B217" s="2"/>
      <c r="C217" s="1"/>
      <c r="D217" s="1"/>
    </row>
    <row r="218" spans="2:4" ht="13.5">
      <c r="B218" s="2"/>
      <c r="C218" s="3"/>
      <c r="D218" s="3"/>
    </row>
    <row r="219" spans="2:4" ht="13.5">
      <c r="B219" s="2"/>
      <c r="C219" s="3"/>
      <c r="D219" s="3"/>
    </row>
    <row r="220" spans="2:4" ht="13.5">
      <c r="B220" s="2"/>
      <c r="C220" s="3"/>
      <c r="D220" s="3"/>
    </row>
    <row r="221" spans="2:4" ht="13.5">
      <c r="B221" s="2"/>
      <c r="C221" s="3"/>
      <c r="D221" s="3"/>
    </row>
    <row r="222" spans="2:4" ht="13.5">
      <c r="B222" s="2"/>
      <c r="C222" s="3"/>
      <c r="D222" s="3"/>
    </row>
    <row r="223" spans="2:4" ht="13.5">
      <c r="B223" s="2"/>
      <c r="C223" s="3"/>
      <c r="D223" s="3"/>
    </row>
    <row r="224" spans="2:4" ht="13.5">
      <c r="B224" s="2"/>
      <c r="C224" s="3"/>
      <c r="D224" s="3"/>
    </row>
    <row r="225" spans="2:4" ht="13.5">
      <c r="B225" s="2"/>
      <c r="C225" s="3"/>
      <c r="D225" s="3"/>
    </row>
    <row r="226" spans="2:4" ht="13.5">
      <c r="B226" s="2"/>
      <c r="C226" s="3"/>
      <c r="D226" s="3"/>
    </row>
    <row r="227" spans="2:4" ht="13.5">
      <c r="B227" s="2"/>
      <c r="C227" s="1"/>
      <c r="D227" s="1"/>
    </row>
    <row r="228" spans="2:4" ht="13.5">
      <c r="B228" s="2"/>
      <c r="C228" s="3"/>
      <c r="D228" s="3"/>
    </row>
    <row r="229" spans="2:4" ht="13.5">
      <c r="B229" s="2"/>
      <c r="C229" s="3"/>
      <c r="D229" s="3"/>
    </row>
    <row r="230" spans="2:4" ht="13.5">
      <c r="B230" s="2"/>
      <c r="C230" s="3"/>
      <c r="D230" s="3"/>
    </row>
    <row r="231" spans="2:4" ht="13.5">
      <c r="B231" s="2"/>
      <c r="C231" s="3"/>
      <c r="D231" s="3"/>
    </row>
    <row r="232" spans="2:4" ht="13.5">
      <c r="B232" s="2"/>
      <c r="C232" s="3"/>
      <c r="D232" s="3"/>
    </row>
    <row r="233" spans="2:4" ht="13.5">
      <c r="B233" s="2"/>
      <c r="C233" s="3"/>
      <c r="D233" s="3"/>
    </row>
    <row r="234" spans="2:4" ht="13.5">
      <c r="B234" s="2"/>
      <c r="C234" s="3"/>
      <c r="D234" s="3"/>
    </row>
    <row r="235" spans="2:4" ht="13.5">
      <c r="B235" s="2"/>
      <c r="C235" s="3"/>
      <c r="D235" s="3"/>
    </row>
    <row r="236" spans="2:4" ht="13.5">
      <c r="B236" s="2"/>
      <c r="C236" s="3"/>
      <c r="D236" s="3"/>
    </row>
    <row r="237" spans="2:4" ht="13.5">
      <c r="B237" s="2"/>
      <c r="C237" s="3"/>
      <c r="D237" s="3"/>
    </row>
    <row r="238" spans="2:4" ht="13.5">
      <c r="B238" s="2"/>
      <c r="C238" s="3"/>
      <c r="D238" s="3"/>
    </row>
    <row r="239" spans="2:4" ht="13.5">
      <c r="B239" s="2"/>
      <c r="C239" s="3"/>
      <c r="D239" s="3"/>
    </row>
    <row r="240" spans="2:4" ht="13.5">
      <c r="B240" s="2"/>
      <c r="C240" s="3"/>
      <c r="D240" s="3"/>
    </row>
    <row r="241" spans="2:4" ht="13.5">
      <c r="B241" s="2"/>
      <c r="C241" s="3"/>
      <c r="D241" s="3"/>
    </row>
    <row r="242" spans="2:4" ht="13.5">
      <c r="B242" s="2"/>
      <c r="C242" s="3"/>
      <c r="D242" s="3"/>
    </row>
    <row r="243" spans="2:4" ht="13.5">
      <c r="B243" s="2"/>
      <c r="C243" s="3"/>
      <c r="D243" s="3"/>
    </row>
    <row r="244" spans="2:4" ht="13.5">
      <c r="B244" s="2"/>
      <c r="C244" s="3"/>
      <c r="D244" s="3"/>
    </row>
    <row r="245" spans="2:4" ht="13.5">
      <c r="B245" s="2"/>
      <c r="C245" s="3"/>
      <c r="D245" s="3"/>
    </row>
    <row r="246" spans="2:4" ht="13.5">
      <c r="B246" s="2"/>
      <c r="C246" s="3"/>
      <c r="D246" s="3"/>
    </row>
    <row r="247" spans="2:4" ht="13.5">
      <c r="B247" s="2"/>
      <c r="C247" s="3"/>
      <c r="D247" s="3"/>
    </row>
    <row r="248" spans="2:4" ht="13.5">
      <c r="B248" s="2"/>
      <c r="C248" s="1"/>
      <c r="D248" s="1"/>
    </row>
    <row r="249" spans="2:4" ht="13.5">
      <c r="B249" s="2"/>
      <c r="C249" s="3"/>
      <c r="D249" s="3"/>
    </row>
    <row r="250" spans="2:4" ht="13.5">
      <c r="B250" s="2"/>
      <c r="C250" s="3"/>
      <c r="D250" s="3"/>
    </row>
    <row r="251" spans="2:4" ht="13.5">
      <c r="B251" s="2"/>
      <c r="C251" s="1"/>
      <c r="D251" s="1"/>
    </row>
    <row r="252" spans="2:4" ht="13.5">
      <c r="B252" s="2"/>
      <c r="C252" s="3"/>
      <c r="D252" s="3"/>
    </row>
    <row r="253" spans="2:4" ht="13.5">
      <c r="B253" s="2"/>
      <c r="C253" s="3"/>
      <c r="D253" s="3"/>
    </row>
    <row r="254" spans="2:4" ht="13.5">
      <c r="B254" s="2"/>
      <c r="C254" s="3"/>
      <c r="D254" s="3"/>
    </row>
    <row r="255" spans="2:4" ht="13.5">
      <c r="B255" s="2"/>
      <c r="C255" s="3"/>
      <c r="D255" s="3"/>
    </row>
    <row r="256" spans="2:4" ht="13.5">
      <c r="B256" s="2"/>
      <c r="C256" s="3"/>
      <c r="D256" s="3"/>
    </row>
    <row r="257" spans="2:4" ht="13.5">
      <c r="B257" s="2"/>
      <c r="C257" s="3"/>
      <c r="D257" s="3"/>
    </row>
    <row r="258" spans="2:4" ht="13.5">
      <c r="B258" s="2"/>
      <c r="C258" s="3"/>
      <c r="D258" s="3"/>
    </row>
    <row r="259" spans="2:4" ht="13.5">
      <c r="B259" s="2"/>
      <c r="C259" s="3"/>
      <c r="D259" s="3"/>
    </row>
    <row r="260" spans="2:4" ht="13.5">
      <c r="B260" s="2"/>
      <c r="C260" s="3"/>
      <c r="D260" s="3"/>
    </row>
    <row r="261" spans="2:4" ht="13.5">
      <c r="B261" s="2"/>
      <c r="C261" s="3"/>
      <c r="D261" s="3"/>
    </row>
    <row r="262" spans="2:4" ht="13.5">
      <c r="B262" s="2"/>
      <c r="C262" s="3"/>
      <c r="D262" s="3"/>
    </row>
    <row r="263" spans="2:4" ht="13.5">
      <c r="B263" s="2"/>
      <c r="C263" s="3"/>
      <c r="D263" s="3"/>
    </row>
    <row r="264" spans="2:4" ht="13.5">
      <c r="B264" s="2"/>
      <c r="C264" s="3"/>
      <c r="D264" s="3"/>
    </row>
    <row r="265" spans="2:4" ht="13.5">
      <c r="B265" s="2"/>
      <c r="C265" s="3"/>
      <c r="D265" s="3"/>
    </row>
    <row r="266" spans="2:4" ht="13.5">
      <c r="B266" s="2"/>
      <c r="C266" s="3"/>
      <c r="D266" s="3"/>
    </row>
    <row r="267" spans="2:4" ht="13.5">
      <c r="B267" s="2"/>
      <c r="C267" s="3"/>
      <c r="D267" s="3"/>
    </row>
    <row r="268" spans="2:4" ht="13.5">
      <c r="B268" s="2"/>
      <c r="C268" s="3"/>
      <c r="D268" s="3"/>
    </row>
    <row r="269" spans="2:4" ht="13.5">
      <c r="B269" s="2"/>
      <c r="C269" s="3"/>
      <c r="D269" s="3"/>
    </row>
    <row r="270" spans="2:4" ht="13.5">
      <c r="B270" s="2"/>
      <c r="C270" s="3"/>
      <c r="D270" s="3"/>
    </row>
    <row r="271" spans="2:4" ht="13.5">
      <c r="B271" s="2"/>
      <c r="C271" s="3"/>
      <c r="D271" s="3"/>
    </row>
    <row r="272" spans="2:4" ht="13.5">
      <c r="B272" s="2"/>
      <c r="C272" s="3"/>
      <c r="D272" s="3"/>
    </row>
    <row r="273" spans="2:4" ht="13.5">
      <c r="B273" s="2"/>
      <c r="C273" s="3"/>
      <c r="D273" s="3"/>
    </row>
    <row r="274" spans="2:4" ht="13.5">
      <c r="B274" s="2"/>
      <c r="C274" s="3"/>
      <c r="D274" s="3"/>
    </row>
    <row r="275" spans="2:4" ht="13.5">
      <c r="B275" s="2"/>
      <c r="C275" s="3"/>
      <c r="D275" s="3"/>
    </row>
    <row r="276" spans="2:4" ht="13.5">
      <c r="B276" s="2"/>
      <c r="C276" s="3"/>
      <c r="D276" s="3"/>
    </row>
    <row r="277" spans="2:4" ht="13.5">
      <c r="B277" s="2"/>
      <c r="C277" s="1"/>
      <c r="D277" s="1"/>
    </row>
    <row r="278" spans="2:4" ht="13.5">
      <c r="B278" s="2"/>
      <c r="C278" s="3"/>
      <c r="D278" s="3"/>
    </row>
    <row r="279" spans="2:4" ht="13.5">
      <c r="B279" s="2"/>
      <c r="C279" s="3"/>
      <c r="D279" s="3"/>
    </row>
    <row r="280" spans="2:4" ht="13.5">
      <c r="B280" s="2"/>
      <c r="C280" s="3"/>
      <c r="D280" s="3"/>
    </row>
    <row r="281" spans="2:4" ht="13.5">
      <c r="B281" s="2"/>
      <c r="C281" s="3"/>
      <c r="D281" s="3"/>
    </row>
    <row r="282" spans="2:4" ht="13.5">
      <c r="B282" s="2"/>
      <c r="C282" s="3"/>
      <c r="D282" s="3"/>
    </row>
    <row r="283" spans="2:4" ht="13.5">
      <c r="B283" s="2"/>
      <c r="C283" s="3"/>
      <c r="D283" s="3"/>
    </row>
    <row r="284" spans="2:4" ht="13.5">
      <c r="B284" s="2"/>
      <c r="C284" s="3"/>
      <c r="D284" s="3"/>
    </row>
    <row r="285" spans="2:4" ht="13.5">
      <c r="B285" s="2"/>
      <c r="C285" s="3"/>
      <c r="D285" s="3"/>
    </row>
    <row r="286" spans="2:4" ht="13.5">
      <c r="B286" s="2"/>
      <c r="C286" s="3"/>
      <c r="D286" s="3"/>
    </row>
    <row r="287" spans="2:4" ht="13.5">
      <c r="B287" s="2"/>
      <c r="C287" s="3"/>
      <c r="D287" s="3"/>
    </row>
    <row r="288" spans="2:4" ht="13.5">
      <c r="B288" s="2"/>
      <c r="C288" s="3"/>
      <c r="D288" s="3"/>
    </row>
    <row r="289" spans="2:4" ht="13.5">
      <c r="B289" s="2"/>
      <c r="C289" s="3"/>
      <c r="D289" s="3"/>
    </row>
    <row r="290" spans="2:4" ht="13.5">
      <c r="B290" s="2"/>
      <c r="C290" s="3"/>
      <c r="D290" s="3"/>
    </row>
    <row r="291" spans="2:4" ht="13.5">
      <c r="B291" s="2"/>
      <c r="C291" s="3"/>
      <c r="D291" s="3"/>
    </row>
    <row r="292" spans="2:4" ht="13.5">
      <c r="B292" s="2"/>
      <c r="C292" s="3"/>
      <c r="D292" s="3"/>
    </row>
    <row r="293" spans="2:4" ht="13.5">
      <c r="B293" s="2"/>
      <c r="C293" s="3"/>
      <c r="D293" s="3"/>
    </row>
    <row r="294" spans="2:4" ht="13.5">
      <c r="B294" s="2"/>
      <c r="C294" s="3"/>
      <c r="D294" s="3"/>
    </row>
    <row r="295" spans="2:4" ht="13.5">
      <c r="B295" s="2"/>
      <c r="C295" s="3"/>
      <c r="D295" s="3"/>
    </row>
    <row r="296" spans="2:4" ht="13.5">
      <c r="B296" s="2"/>
      <c r="C296" s="3"/>
      <c r="D296" s="3"/>
    </row>
    <row r="297" spans="2:4" ht="13.5">
      <c r="B297" s="2"/>
      <c r="C297" s="3"/>
      <c r="D297" s="3"/>
    </row>
    <row r="298" spans="2:4" ht="13.5">
      <c r="B298" s="2"/>
      <c r="C298" s="3"/>
      <c r="D298" s="3"/>
    </row>
    <row r="299" spans="2:4" ht="13.5">
      <c r="B299" s="2"/>
      <c r="C299" s="3"/>
      <c r="D299" s="3"/>
    </row>
    <row r="300" spans="2:4" ht="13.5">
      <c r="B300" s="2"/>
      <c r="C300" s="3"/>
      <c r="D300" s="3"/>
    </row>
    <row r="301" spans="2:4" ht="13.5">
      <c r="B301" s="2"/>
      <c r="C301" s="3"/>
      <c r="D301" s="3"/>
    </row>
    <row r="302" spans="2:4" ht="13.5">
      <c r="B302" s="2"/>
      <c r="C302" s="3"/>
      <c r="D302" s="3"/>
    </row>
    <row r="303" spans="2:4" ht="13.5">
      <c r="B303" s="2"/>
      <c r="C303" s="3"/>
      <c r="D303" s="3"/>
    </row>
    <row r="304" spans="2:4" ht="13.5">
      <c r="B304" s="2"/>
      <c r="C304" s="3"/>
      <c r="D304" s="3"/>
    </row>
    <row r="305" spans="2:4" ht="13.5">
      <c r="B305" s="4"/>
      <c r="C305" s="3"/>
      <c r="D305" s="3"/>
    </row>
    <row r="306" spans="2:4" ht="13.5">
      <c r="B306" s="2"/>
      <c r="C306" s="3"/>
      <c r="D306" s="3"/>
    </row>
    <row r="307" spans="2:4" ht="13.5">
      <c r="B307" s="2"/>
      <c r="C307" s="3"/>
      <c r="D307" s="3"/>
    </row>
    <row r="308" spans="2:4" ht="13.5">
      <c r="B308" s="2"/>
      <c r="C308" s="3"/>
      <c r="D308" s="3"/>
    </row>
    <row r="309" spans="2:4" ht="13.5">
      <c r="B309" s="2"/>
      <c r="C309" s="3"/>
      <c r="D309" s="3"/>
    </row>
    <row r="310" spans="2:4" ht="13.5">
      <c r="B310" s="2"/>
      <c r="C310" s="1"/>
      <c r="D310" s="1"/>
    </row>
    <row r="311" spans="2:4" ht="13.5">
      <c r="B311" s="2"/>
      <c r="C311" s="3"/>
      <c r="D311" s="3"/>
    </row>
    <row r="312" spans="2:4" ht="13.5">
      <c r="B312" s="2"/>
      <c r="C312" s="3"/>
      <c r="D312" s="3"/>
    </row>
    <row r="313" spans="2:4" ht="13.5">
      <c r="B313" s="2"/>
      <c r="C313" s="3"/>
      <c r="D313" s="3"/>
    </row>
    <row r="314" spans="2:4" ht="13.5">
      <c r="B314" s="2"/>
      <c r="C314" s="3"/>
      <c r="D314" s="3"/>
    </row>
    <row r="315" spans="2:4" ht="13.5">
      <c r="B315" s="2"/>
      <c r="C315" s="3"/>
      <c r="D315" s="3"/>
    </row>
    <row r="316" spans="2:4">
      <c r="B316" s="20"/>
    </row>
  </sheetData>
  <sortState ref="A12:AF45">
    <sortCondition ref="AE12:AE45"/>
  </sortState>
  <mergeCells count="6">
    <mergeCell ref="AC52:AE52"/>
    <mergeCell ref="O52:Y52"/>
    <mergeCell ref="E52:K52"/>
    <mergeCell ref="E9:K9"/>
    <mergeCell ref="O9:Y9"/>
    <mergeCell ref="AC9:AE9"/>
  </mergeCells>
  <phoneticPr fontId="0" type="noConversion"/>
  <pageMargins left="0.39370078740157483" right="0.39370078740157483" top="0" bottom="0" header="0" footer="0"/>
  <pageSetup paperSize="9" scale="90" firstPageNumber="0" fitToHeight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Brotz</dc:creator>
  <cp:keywords/>
  <dc:description/>
  <cp:lastModifiedBy>lenovo</cp:lastModifiedBy>
  <cp:revision>1</cp:revision>
  <cp:lastPrinted>2023-04-22T11:07:17Z</cp:lastPrinted>
  <dcterms:created xsi:type="dcterms:W3CDTF">2001-03-08T09:39:22Z</dcterms:created>
  <dcterms:modified xsi:type="dcterms:W3CDTF">2023-04-22T11:08:05Z</dcterms:modified>
</cp:coreProperties>
</file>