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xr:revisionPtr revIDLastSave="0" documentId="8_{70995B72-8236-6C44-9C92-C0B7DA87B397}" xr6:coauthVersionLast="47" xr6:coauthVersionMax="47" xr10:uidLastSave="{00000000-0000-0000-0000-000000000000}"/>
  <bookViews>
    <workbookView xWindow="960" yWindow="630" windowWidth="20730" windowHeight="11610" xr2:uid="{00000000-000D-0000-FFFF-FFFF00000000}"/>
  </bookViews>
  <sheets>
    <sheet name="Výsledky" sheetId="1" r:id="rId1"/>
  </sheets>
  <definedNames>
    <definedName name="Data">Výsledky!#REF!</definedName>
    <definedName name="Prubezne">Výsledky!#REF!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1" i="1" l="1"/>
  <c r="AA21" i="1"/>
  <c r="AB21" i="1"/>
  <c r="M21" i="1"/>
  <c r="N21" i="1"/>
  <c r="AD19" i="1"/>
  <c r="AD22" i="1"/>
  <c r="AD10" i="1"/>
  <c r="AD15" i="1"/>
  <c r="AD31" i="1"/>
  <c r="AD25" i="1"/>
  <c r="AD28" i="1"/>
  <c r="AD17" i="1"/>
  <c r="AD11" i="1"/>
  <c r="AD13" i="1"/>
  <c r="AD30" i="1"/>
  <c r="AD20" i="1"/>
  <c r="AD26" i="1"/>
  <c r="AD23" i="1"/>
  <c r="AD12" i="1"/>
  <c r="AD9" i="1"/>
  <c r="AD29" i="1"/>
  <c r="AD16" i="1"/>
  <c r="AD18" i="1"/>
  <c r="AD27" i="1"/>
  <c r="AD14" i="1"/>
  <c r="AC48" i="1"/>
  <c r="AC43" i="1"/>
  <c r="AC42" i="1"/>
  <c r="AC46" i="1"/>
  <c r="AC45" i="1"/>
  <c r="AC49" i="1"/>
  <c r="AC44" i="1"/>
  <c r="AC37" i="1"/>
  <c r="AC40" i="1"/>
  <c r="AC47" i="1"/>
  <c r="AC41" i="1"/>
  <c r="AC38" i="1"/>
  <c r="AC39" i="1"/>
  <c r="AA19" i="1"/>
  <c r="AB19" i="1"/>
  <c r="AA48" i="1"/>
  <c r="AA22" i="1"/>
  <c r="AB22" i="1"/>
  <c r="AA10" i="1"/>
  <c r="AB10" i="1"/>
  <c r="AA15" i="1"/>
  <c r="AA31" i="1"/>
  <c r="AA25" i="1"/>
  <c r="AB25" i="1"/>
  <c r="AA43" i="1"/>
  <c r="AA28" i="1"/>
  <c r="AB28" i="1"/>
  <c r="AA42" i="1"/>
  <c r="AB42" i="1"/>
  <c r="AA17" i="1"/>
  <c r="AB17" i="1"/>
  <c r="AA11" i="1"/>
  <c r="AB11" i="1"/>
  <c r="AA46" i="1"/>
  <c r="AA13" i="1"/>
  <c r="AB13" i="1"/>
  <c r="AA30" i="1"/>
  <c r="AB30" i="1"/>
  <c r="AA20" i="1"/>
  <c r="AB20" i="1"/>
  <c r="AA26" i="1"/>
  <c r="AB26" i="1"/>
  <c r="AA45" i="1"/>
  <c r="AB45" i="1"/>
  <c r="AA49" i="1"/>
  <c r="AB49" i="1"/>
  <c r="AA44" i="1"/>
  <c r="AB44" i="1"/>
  <c r="AA23" i="1"/>
  <c r="AB23" i="1"/>
  <c r="AA12" i="1"/>
  <c r="AB12" i="1"/>
  <c r="AA37" i="1"/>
  <c r="AB37" i="1"/>
  <c r="AA9" i="1"/>
  <c r="AB9" i="1"/>
  <c r="AA29" i="1"/>
  <c r="AB29" i="1"/>
  <c r="AA16" i="1"/>
  <c r="AB16" i="1"/>
  <c r="AA18" i="1"/>
  <c r="AB18" i="1"/>
  <c r="AA40" i="1"/>
  <c r="AB40" i="1"/>
  <c r="AA47" i="1"/>
  <c r="AB47" i="1"/>
  <c r="AA27" i="1"/>
  <c r="AB27" i="1"/>
  <c r="AA41" i="1"/>
  <c r="AB41" i="1"/>
  <c r="AA38" i="1"/>
  <c r="AB38" i="1"/>
  <c r="AA39" i="1"/>
  <c r="AB39" i="1"/>
  <c r="AA14" i="1"/>
  <c r="AB14" i="1"/>
  <c r="M48" i="1"/>
  <c r="N48" i="1"/>
  <c r="M10" i="1"/>
  <c r="N10" i="1"/>
  <c r="M23" i="1"/>
  <c r="M30" i="1"/>
  <c r="N30" i="1"/>
  <c r="M11" i="1"/>
  <c r="N11" i="1"/>
  <c r="M12" i="1"/>
  <c r="N12" i="1"/>
  <c r="M22" i="1"/>
  <c r="N22" i="1"/>
  <c r="M25" i="1"/>
  <c r="N25" i="1"/>
  <c r="M26" i="1"/>
  <c r="N26" i="1"/>
  <c r="M40" i="1"/>
  <c r="M18" i="1"/>
  <c r="M27" i="1"/>
  <c r="N27" i="1"/>
  <c r="M43" i="1"/>
  <c r="N43" i="1"/>
  <c r="M41" i="1"/>
  <c r="M45" i="1"/>
  <c r="N45" i="1"/>
  <c r="M46" i="1"/>
  <c r="N46" i="1"/>
  <c r="M49" i="1"/>
  <c r="M44" i="1"/>
  <c r="N44" i="1"/>
  <c r="M20" i="1"/>
  <c r="N20" i="1"/>
  <c r="M17" i="1"/>
  <c r="N17" i="1"/>
  <c r="M28" i="1"/>
  <c r="N28" i="1"/>
  <c r="M42" i="1"/>
  <c r="M16" i="1"/>
  <c r="N16" i="1"/>
  <c r="M38" i="1"/>
  <c r="M24" i="1"/>
  <c r="N24" i="1"/>
  <c r="M19" i="1"/>
  <c r="N19" i="1"/>
  <c r="M15" i="1"/>
  <c r="N15" i="1"/>
  <c r="M37" i="1"/>
  <c r="M47" i="1"/>
  <c r="N47" i="1"/>
  <c r="M9" i="1"/>
  <c r="M29" i="1"/>
  <c r="AC29" i="1"/>
  <c r="M13" i="1"/>
  <c r="N13" i="1"/>
  <c r="M14" i="1"/>
  <c r="N14" i="1"/>
  <c r="M31" i="1"/>
  <c r="N31" i="1"/>
  <c r="M39" i="1"/>
  <c r="AD24" i="1"/>
  <c r="AA24" i="1"/>
  <c r="AC23" i="1"/>
  <c r="AD42" i="1"/>
  <c r="AD37" i="1"/>
  <c r="AD38" i="1"/>
  <c r="AD40" i="1"/>
  <c r="N42" i="1"/>
  <c r="AD48" i="1"/>
  <c r="AC9" i="1"/>
  <c r="AD43" i="1"/>
  <c r="AC15" i="1"/>
  <c r="AC22" i="1"/>
  <c r="AD46" i="1"/>
  <c r="AC28" i="1"/>
  <c r="AC31" i="1"/>
  <c r="AD39" i="1"/>
  <c r="AC21" i="1"/>
  <c r="AD41" i="1"/>
  <c r="AC18" i="1"/>
  <c r="AD49" i="1"/>
  <c r="AD45" i="1"/>
  <c r="AC26" i="1"/>
  <c r="AC20" i="1"/>
  <c r="AC30" i="1"/>
  <c r="AC13" i="1"/>
  <c r="AB46" i="1"/>
  <c r="AC11" i="1"/>
  <c r="AC17" i="1"/>
  <c r="AB43" i="1"/>
  <c r="AC25" i="1"/>
  <c r="AB31" i="1"/>
  <c r="AB15" i="1"/>
  <c r="AC10" i="1"/>
  <c r="AB48" i="1"/>
  <c r="AC19" i="1"/>
  <c r="AC14" i="1"/>
  <c r="N39" i="1"/>
  <c r="N38" i="1"/>
  <c r="N41" i="1"/>
  <c r="AC27" i="1"/>
  <c r="AD47" i="1"/>
  <c r="N40" i="1"/>
  <c r="N18" i="1"/>
  <c r="AC16" i="1"/>
  <c r="N29" i="1"/>
  <c r="N9" i="1"/>
  <c r="N37" i="1"/>
  <c r="AC12" i="1"/>
  <c r="N23" i="1"/>
  <c r="AD44" i="1"/>
  <c r="N49" i="1"/>
  <c r="AC24" i="1"/>
  <c r="AB24" i="1"/>
  <c r="AE37" i="1"/>
  <c r="AE21" i="1"/>
  <c r="AE49" i="1"/>
  <c r="AE43" i="1"/>
  <c r="AE47" i="1"/>
  <c r="AE17" i="1"/>
  <c r="AE28" i="1"/>
  <c r="AE27" i="1"/>
  <c r="AE13" i="1"/>
  <c r="AE20" i="1"/>
  <c r="AE41" i="1"/>
  <c r="AE11" i="1"/>
  <c r="AE10" i="1"/>
  <c r="AE25" i="1"/>
  <c r="AE16" i="1"/>
  <c r="AE29" i="1"/>
  <c r="AE22" i="1"/>
  <c r="AE38" i="1"/>
  <c r="AE40" i="1"/>
  <c r="AE44" i="1"/>
  <c r="AE42" i="1"/>
  <c r="AE45" i="1"/>
  <c r="AE39" i="1"/>
  <c r="AE46" i="1"/>
  <c r="AE48" i="1"/>
  <c r="AE18" i="1"/>
  <c r="AE15" i="1"/>
  <c r="AE23" i="1"/>
  <c r="AE26" i="1"/>
  <c r="AE19" i="1"/>
  <c r="AE12" i="1"/>
  <c r="AE30" i="1"/>
  <c r="AE9" i="1"/>
  <c r="AE14" i="1"/>
  <c r="AE31" i="1"/>
  <c r="AE24" i="1"/>
</calcChain>
</file>

<file path=xl/sharedStrings.xml><?xml version="1.0" encoding="utf-8"?>
<sst xmlns="http://schemas.openxmlformats.org/spreadsheetml/2006/main" count="171" uniqueCount="85">
  <si>
    <t>VÝSLEDKOVÁ LISTINA</t>
  </si>
  <si>
    <t>St.č.</t>
  </si>
  <si>
    <t>Jméno</t>
  </si>
  <si>
    <t>KVZ</t>
  </si>
  <si>
    <t>VT</t>
  </si>
  <si>
    <t>Celkem</t>
  </si>
  <si>
    <t>Pořadí</t>
  </si>
  <si>
    <t>Název a stupeň soutěže:</t>
  </si>
  <si>
    <t>Pořadatel a organizátor soutěže:</t>
  </si>
  <si>
    <t>Datum konání:</t>
  </si>
  <si>
    <t>Místo konání:</t>
  </si>
  <si>
    <t>střelnice Jenišovice</t>
  </si>
  <si>
    <t>Organizační výbor:</t>
  </si>
  <si>
    <t>Soutěžní výbor - ředitel, hlavní rozhodčí, předseda HK</t>
  </si>
  <si>
    <t>VPs/VRs 6</t>
  </si>
  <si>
    <t>Zpracování na PC - Daniel Pokorný  1-186</t>
  </si>
  <si>
    <t>výsl.</t>
  </si>
  <si>
    <t>Terč 77 P</t>
  </si>
  <si>
    <t>Terč 135 P</t>
  </si>
  <si>
    <t>Pi/Re</t>
  </si>
  <si>
    <t>pen</t>
  </si>
  <si>
    <t>Shody</t>
  </si>
  <si>
    <t xml:space="preserve">Pi Body </t>
  </si>
  <si>
    <t>Re Body</t>
  </si>
  <si>
    <t>PISTOLE</t>
  </si>
  <si>
    <t>REVOLVERY</t>
  </si>
  <si>
    <t>Liberec</t>
  </si>
  <si>
    <t>Přecechtěl Oldřich</t>
  </si>
  <si>
    <t>Herber Jan</t>
  </si>
  <si>
    <t>Rokytnice</t>
  </si>
  <si>
    <t>Pohořalý Martin</t>
  </si>
  <si>
    <t>Hudský Vítězslav</t>
  </si>
  <si>
    <t>Turnov</t>
  </si>
  <si>
    <t>Bartoš Radek</t>
  </si>
  <si>
    <t>Jenišovice</t>
  </si>
  <si>
    <t>Halama Jan</t>
  </si>
  <si>
    <t>Stránský Jaroslav</t>
  </si>
  <si>
    <t>Vnouček Miloš</t>
  </si>
  <si>
    <t>Vnouček Tomáš</t>
  </si>
  <si>
    <t>Černá Petra</t>
  </si>
  <si>
    <t>P</t>
  </si>
  <si>
    <t>R</t>
  </si>
  <si>
    <t>individuálně</t>
  </si>
  <si>
    <t>Velc Jindřich</t>
  </si>
  <si>
    <t>Erban Edward</t>
  </si>
  <si>
    <t>Červinka Leoš</t>
  </si>
  <si>
    <t>Mlejnek Ondřej</t>
  </si>
  <si>
    <t>Louda Jaroslav</t>
  </si>
  <si>
    <t>Bukvic Luboš</t>
  </si>
  <si>
    <t>Lanc Milan</t>
  </si>
  <si>
    <t>Trost Karel</t>
  </si>
  <si>
    <t>Vlček Karel</t>
  </si>
  <si>
    <t>Jurkovič Jan</t>
  </si>
  <si>
    <t>Tanvald</t>
  </si>
  <si>
    <t>Bošanský Kamil</t>
  </si>
  <si>
    <t>Smorádek Vlastislav</t>
  </si>
  <si>
    <t>Plůcha Pavel</t>
  </si>
  <si>
    <t>Správce střelnice - Věra Pokorná  2-300</t>
  </si>
  <si>
    <t>Předseda HK - Michaela Vlčková  2-363</t>
  </si>
  <si>
    <t>Hl. rozhodčí - Karel Vlček 1-135</t>
  </si>
  <si>
    <t>Ředitel - Jaroslav Louda  1-140</t>
  </si>
  <si>
    <t>Šídová Olga</t>
  </si>
  <si>
    <t>Šída Bohuslav</t>
  </si>
  <si>
    <t>Votoček Vít</t>
  </si>
  <si>
    <t>Vrchlabí</t>
  </si>
  <si>
    <t>Votoček Vlastimil</t>
  </si>
  <si>
    <t>KVZ Turnov, ev.číslo 07-43-01</t>
  </si>
  <si>
    <t>Jizerská střelecká liga  -  IV. kolo - XXXII. ročník</t>
  </si>
  <si>
    <t>26.srpna 2023</t>
  </si>
  <si>
    <t>Vlčková Michaela Ing.</t>
  </si>
  <si>
    <t>Hanzlík Miroslav Ing.</t>
  </si>
  <si>
    <t>Krátký Karel Ing.</t>
  </si>
  <si>
    <t>Jurkovičová Eva</t>
  </si>
  <si>
    <t>Velc Luboš</t>
  </si>
  <si>
    <t>Vrbata Lukáš</t>
  </si>
  <si>
    <t>Skařupka Miroslav</t>
  </si>
  <si>
    <t>Hlavatý Josef Ing.</t>
  </si>
  <si>
    <t>Bernat Dan</t>
  </si>
  <si>
    <t>Inspektor zbraní - Luboš Bukvic  3-614</t>
  </si>
  <si>
    <t>Zdravotník - Bohuslav Šída  2-366</t>
  </si>
  <si>
    <t>Tajemník - Olga Šídová  3-616</t>
  </si>
  <si>
    <t>VPs/VRs 2</t>
  </si>
  <si>
    <t>Závod byl ukončen v 11:50 hodin.</t>
  </si>
  <si>
    <t>kal. číslo soutěže 0525</t>
  </si>
  <si>
    <t>Ostatní rozh. a pom. tech. prac. - O. Mlejnek, L. Bukvic, V. Hudský, B. Šída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</si>
</sst>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8"/>
      <name val="Arial Narrow"/>
      <family val="2"/>
    </font>
    <font>
      <b/>
      <sz val="12"/>
      <name val="Arial CE"/>
      <charset val="238"/>
    </font>
    <font>
      <sz val="10"/>
      <name val="Arial"/>
      <family val="2"/>
      <charset val="238"/>
    </font>
    <font>
      <sz val="8"/>
      <name val="Arial Narrow"/>
      <family val="2"/>
      <charset val="238"/>
    </font>
    <font>
      <b/>
      <sz val="13"/>
      <name val="Arial CE"/>
      <family val="2"/>
      <charset val="238"/>
    </font>
    <font>
      <sz val="10"/>
      <color rgb="FFFF0000"/>
      <name val="Arial CE"/>
      <charset val="238"/>
    </font>
    <font>
      <sz val="8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0" xfId="0" applyFont="1"/>
    <xf numFmtId="0" fontId="0" fillId="0" borderId="0" xfId="0" applyFont="1" applyAlignment="1">
      <alignment horizontal="right"/>
    </xf>
    <xf numFmtId="1" fontId="0" fillId="0" borderId="0" xfId="0" applyNumberFormat="1" applyFont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 applyProtection="1">
      <alignment horizontal="left"/>
      <protection locked="0"/>
    </xf>
    <xf numFmtId="0" fontId="0" fillId="0" borderId="0" xfId="0" applyFont="1" applyAlignment="1">
      <alignment horizontal="left"/>
    </xf>
    <xf numFmtId="1" fontId="0" fillId="0" borderId="0" xfId="0" applyNumberFormat="1" applyFont="1" applyAlignment="1">
      <alignment horizontal="left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0" fontId="0" fillId="0" borderId="0" xfId="0" applyFont="1" applyBorder="1"/>
    <xf numFmtId="0" fontId="10" fillId="0" borderId="0" xfId="0" applyFont="1" applyAlignment="1">
      <alignment horizontal="left"/>
    </xf>
    <xf numFmtId="0" fontId="0" fillId="0" borderId="0" xfId="0"/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/>
    <xf numFmtId="0" fontId="0" fillId="0" borderId="1" xfId="0" applyFont="1" applyBorder="1"/>
    <xf numFmtId="0" fontId="0" fillId="0" borderId="1" xfId="0" applyFont="1" applyBorder="1" applyAlignment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center" wrapText="1"/>
    </xf>
    <xf numFmtId="1" fontId="0" fillId="3" borderId="1" xfId="0" applyNumberFormat="1" applyFont="1" applyFill="1" applyBorder="1" applyAlignment="1">
      <alignment horizontal="center"/>
    </xf>
    <xf numFmtId="0" fontId="0" fillId="3" borderId="0" xfId="0" applyFont="1" applyFill="1"/>
    <xf numFmtId="0" fontId="0" fillId="2" borderId="0" xfId="0" applyFont="1" applyFill="1" applyAlignment="1">
      <alignment horizontal="center"/>
    </xf>
    <xf numFmtId="0" fontId="0" fillId="2" borderId="0" xfId="0" applyFont="1" applyFill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X297"/>
  <sheetViews>
    <sheetView tabSelected="1" topLeftCell="A45" workbookViewId="0">
      <selection activeCell="N57" sqref="N57"/>
    </sheetView>
  </sheetViews>
  <sheetFormatPr defaultColWidth="9.03515625" defaultRowHeight="12.75" x14ac:dyDescent="0.15"/>
  <cols>
    <col min="1" max="1" width="4.3125" style="12" customWidth="1"/>
    <col min="2" max="2" width="23.19140625" style="15" bestFit="1" customWidth="1"/>
    <col min="3" max="3" width="10.515625" style="12" bestFit="1" customWidth="1"/>
    <col min="4" max="4" width="5.52734375" style="12" bestFit="1" customWidth="1"/>
    <col min="5" max="11" width="3.234375" style="12" customWidth="1"/>
    <col min="12" max="12" width="4.04296875" style="12" bestFit="1" customWidth="1"/>
    <col min="13" max="13" width="8.62890625" style="13" customWidth="1"/>
    <col min="14" max="14" width="3.234375" style="12" customWidth="1"/>
    <col min="15" max="15" width="3.234375" style="13" customWidth="1"/>
    <col min="16" max="16" width="3.234375" style="12" customWidth="1"/>
    <col min="17" max="17" width="3.234375" style="13" customWidth="1"/>
    <col min="18" max="18" width="3.234375" style="14" customWidth="1"/>
    <col min="19" max="25" width="3.234375" style="12" customWidth="1"/>
    <col min="26" max="26" width="4.04296875" style="12" bestFit="1" customWidth="1"/>
    <col min="27" max="27" width="8.62890625" style="15" customWidth="1"/>
    <col min="28" max="28" width="3.234375" style="12" customWidth="1"/>
    <col min="29" max="30" width="5.2578125" style="12" customWidth="1"/>
    <col min="31" max="31" width="6.3359375" style="12" customWidth="1"/>
    <col min="32" max="32" width="6.3359375" style="12" bestFit="1" customWidth="1"/>
    <col min="33" max="258" width="9.03515625" style="12" customWidth="1"/>
  </cols>
  <sheetData>
    <row r="1" spans="1:33" ht="17.25" x14ac:dyDescent="0.2">
      <c r="A1" s="12" t="s">
        <v>7</v>
      </c>
      <c r="B1" s="12"/>
      <c r="C1" s="7" t="s">
        <v>67</v>
      </c>
      <c r="D1" s="7"/>
      <c r="M1" s="12"/>
      <c r="U1" s="12" t="s">
        <v>8</v>
      </c>
      <c r="AB1" s="29" t="s">
        <v>66</v>
      </c>
    </row>
    <row r="2" spans="1:33" x14ac:dyDescent="0.15">
      <c r="B2" s="12"/>
      <c r="C2" s="29" t="s">
        <v>83</v>
      </c>
      <c r="M2" s="12"/>
      <c r="U2" s="12" t="s">
        <v>9</v>
      </c>
      <c r="AB2" s="29" t="s">
        <v>68</v>
      </c>
    </row>
    <row r="3" spans="1:33" x14ac:dyDescent="0.15">
      <c r="B3" s="12"/>
      <c r="M3" s="12"/>
      <c r="U3" s="12" t="s">
        <v>10</v>
      </c>
      <c r="AB3" s="12" t="s">
        <v>11</v>
      </c>
    </row>
    <row r="5" spans="1:33" ht="14.25" x14ac:dyDescent="0.15">
      <c r="A5" s="6" t="s">
        <v>0</v>
      </c>
      <c r="B5" s="5"/>
      <c r="C5" s="28" t="s">
        <v>24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33" ht="12.75" customHeight="1" x14ac:dyDescent="0.15">
      <c r="A6" s="33"/>
      <c r="B6" s="16"/>
      <c r="C6" s="33"/>
      <c r="D6" s="33"/>
      <c r="E6" s="50" t="s">
        <v>18</v>
      </c>
      <c r="F6" s="50"/>
      <c r="G6" s="50"/>
      <c r="H6" s="50"/>
      <c r="I6" s="50"/>
      <c r="J6" s="50"/>
      <c r="K6" s="50"/>
      <c r="L6" s="16"/>
      <c r="M6" s="37" t="s">
        <v>16</v>
      </c>
      <c r="N6" s="16"/>
      <c r="O6" s="50" t="s">
        <v>17</v>
      </c>
      <c r="P6" s="50"/>
      <c r="Q6" s="50"/>
      <c r="R6" s="50"/>
      <c r="S6" s="50"/>
      <c r="T6" s="50"/>
      <c r="U6" s="50"/>
      <c r="V6" s="50"/>
      <c r="W6" s="50"/>
      <c r="X6" s="50"/>
      <c r="Y6" s="50"/>
      <c r="Z6" s="16"/>
      <c r="AA6" s="37" t="s">
        <v>16</v>
      </c>
      <c r="AB6" s="16"/>
      <c r="AC6" s="49" t="s">
        <v>5</v>
      </c>
      <c r="AD6" s="49"/>
      <c r="AE6" s="49"/>
      <c r="AF6" s="33"/>
    </row>
    <row r="7" spans="1:33" ht="25.9" customHeight="1" x14ac:dyDescent="0.15">
      <c r="A7" s="34" t="s">
        <v>1</v>
      </c>
      <c r="B7" s="35" t="s">
        <v>2</v>
      </c>
      <c r="C7" s="16" t="s">
        <v>3</v>
      </c>
      <c r="D7" s="16" t="s">
        <v>19</v>
      </c>
      <c r="E7" s="36">
        <v>10</v>
      </c>
      <c r="F7" s="36">
        <v>9</v>
      </c>
      <c r="G7" s="36">
        <v>8</v>
      </c>
      <c r="H7" s="36">
        <v>7</v>
      </c>
      <c r="I7" s="36">
        <v>6</v>
      </c>
      <c r="J7" s="36">
        <v>5</v>
      </c>
      <c r="K7" s="36">
        <v>0</v>
      </c>
      <c r="L7" s="36" t="s">
        <v>20</v>
      </c>
      <c r="M7" s="38" t="s">
        <v>81</v>
      </c>
      <c r="N7" s="37" t="s">
        <v>4</v>
      </c>
      <c r="O7" s="16">
        <v>10</v>
      </c>
      <c r="P7" s="17">
        <v>9</v>
      </c>
      <c r="Q7" s="16">
        <v>8</v>
      </c>
      <c r="R7" s="17">
        <v>7</v>
      </c>
      <c r="S7" s="16">
        <v>6</v>
      </c>
      <c r="T7" s="16">
        <v>5</v>
      </c>
      <c r="U7" s="16">
        <v>4</v>
      </c>
      <c r="V7" s="16">
        <v>3</v>
      </c>
      <c r="W7" s="16">
        <v>2</v>
      </c>
      <c r="X7" s="16">
        <v>1</v>
      </c>
      <c r="Y7" s="16">
        <v>0</v>
      </c>
      <c r="Z7" s="16" t="s">
        <v>20</v>
      </c>
      <c r="AA7" s="38" t="s">
        <v>14</v>
      </c>
      <c r="AB7" s="37" t="s">
        <v>4</v>
      </c>
      <c r="AC7" s="41" t="s">
        <v>22</v>
      </c>
      <c r="AD7" s="41" t="s">
        <v>23</v>
      </c>
      <c r="AE7" s="37" t="s">
        <v>6</v>
      </c>
      <c r="AF7" s="36" t="s">
        <v>21</v>
      </c>
    </row>
    <row r="8" spans="1:33" ht="6" customHeight="1" x14ac:dyDescent="0.15">
      <c r="A8" s="23"/>
      <c r="B8" s="24"/>
      <c r="C8" s="25"/>
      <c r="D8" s="25"/>
      <c r="E8" s="22"/>
      <c r="F8" s="22"/>
      <c r="G8" s="22"/>
      <c r="H8" s="22"/>
      <c r="I8" s="22"/>
      <c r="J8" s="22"/>
      <c r="K8" s="22"/>
      <c r="L8" s="22"/>
      <c r="M8" s="39"/>
      <c r="N8" s="40"/>
      <c r="O8" s="25"/>
      <c r="P8" s="26"/>
      <c r="Q8" s="25"/>
      <c r="R8" s="26"/>
      <c r="S8" s="25"/>
      <c r="T8" s="25"/>
      <c r="U8" s="25"/>
      <c r="V8" s="25"/>
      <c r="W8" s="25"/>
      <c r="X8" s="25"/>
      <c r="Y8" s="25"/>
      <c r="Z8" s="25"/>
      <c r="AA8" s="39"/>
      <c r="AB8" s="40"/>
      <c r="AC8" s="42"/>
      <c r="AD8" s="42"/>
      <c r="AE8" s="40"/>
      <c r="AF8" s="22"/>
      <c r="AG8" s="27"/>
    </row>
    <row r="9" spans="1:33" ht="12.75" customHeight="1" x14ac:dyDescent="0.15">
      <c r="A9" s="16">
        <v>6</v>
      </c>
      <c r="B9" s="8" t="s">
        <v>71</v>
      </c>
      <c r="C9" s="10" t="s">
        <v>26</v>
      </c>
      <c r="D9" s="10" t="s">
        <v>40</v>
      </c>
      <c r="E9" s="16">
        <v>15</v>
      </c>
      <c r="F9" s="16"/>
      <c r="G9" s="16"/>
      <c r="H9" s="16"/>
      <c r="I9" s="16"/>
      <c r="J9" s="16"/>
      <c r="K9" s="16"/>
      <c r="L9" s="30"/>
      <c r="M9" s="37">
        <f t="shared" ref="M9:M31" si="0">IF(SUM(E9:K9)=0,0,IF(SUM(E9:K9)&lt;15,"málo",IF(SUM(E9:K9)=15,SUM(E9*10,F9*9,G9*8,H9*7,I9*6,J9*5,L9),IF(SUM(E9:K9)&gt;15,"moc"))))</f>
        <v>150</v>
      </c>
      <c r="N9" s="37" t="str">
        <f t="shared" ref="N9:N31" si="1">IF(AND(M9&gt;=146,M9&lt;=150),"M",IF(AND(M9&gt;=140,M9&lt;=145),"I.",IF(AND(M9&gt;=134,M9&lt;=139),"II.",IF(AND(M9&gt;=125,M9&lt;=133),"III."," "))))</f>
        <v>M</v>
      </c>
      <c r="O9" s="16">
        <v>8</v>
      </c>
      <c r="P9" s="17">
        <v>6</v>
      </c>
      <c r="Q9" s="16">
        <v>1</v>
      </c>
      <c r="R9" s="17"/>
      <c r="S9" s="16"/>
      <c r="T9" s="16"/>
      <c r="U9" s="16"/>
      <c r="V9" s="16"/>
      <c r="W9" s="16"/>
      <c r="X9" s="16"/>
      <c r="Y9" s="16"/>
      <c r="Z9" s="30"/>
      <c r="AA9" s="37">
        <f t="shared" ref="AA9:AA31" si="2">IF(SUM(O9:Y9)=0,0,IF(SUM(O9:Y9)&lt;15,"málo",IF(SUM(O9:Y9)=15,SUM(O9*10,P9*9,Q9*8,R9*7,S9*6,T9*5,U9*4,V9*3,W9*2,X9,Z9),IF(SUM(O9:Y9)&gt;15,"moc"))))</f>
        <v>142</v>
      </c>
      <c r="AB9" s="37" t="str">
        <f t="shared" ref="AB9:AB31" si="3">IF(AND(AA9&gt;=137,AA9&lt;=150),"M",IF(AND(AA9&gt;=131,AA9&lt;=136),"I.",IF(AND(AA9&gt;=125,AA9&lt;=130),"II.",IF(AND(AA9&gt;=116,AA9&lt;=124),"III."," "))))</f>
        <v>M</v>
      </c>
      <c r="AC9" s="43">
        <f t="shared" ref="AC9:AC31" si="4">IF(D9="P",SUM(M9,AA9,((10-AF9)/10000)),"")</f>
        <v>292.00099999999998</v>
      </c>
      <c r="AD9" s="43" t="str">
        <f t="shared" ref="AD9:AD31" si="5">IF(D9="R",SUM(M9,AA9,((10-AF9)/10000)),"")</f>
        <v/>
      </c>
      <c r="AE9" s="37">
        <f t="shared" ref="AE9:AE31" si="6">IF(D9="P",RANK(AC9,$AC$9:$AC$82),RANK(AD9,$AD$9:$AD$82))</f>
        <v>1</v>
      </c>
      <c r="AF9" s="16"/>
    </row>
    <row r="10" spans="1:33" ht="12.75" customHeight="1" x14ac:dyDescent="0.15">
      <c r="A10" s="16">
        <v>7</v>
      </c>
      <c r="B10" s="9" t="s">
        <v>28</v>
      </c>
      <c r="C10" s="10" t="s">
        <v>29</v>
      </c>
      <c r="D10" s="10" t="s">
        <v>40</v>
      </c>
      <c r="E10" s="16">
        <v>15</v>
      </c>
      <c r="F10" s="16"/>
      <c r="G10" s="16"/>
      <c r="H10" s="16"/>
      <c r="I10" s="16"/>
      <c r="J10" s="16"/>
      <c r="K10" s="16"/>
      <c r="L10" s="30"/>
      <c r="M10" s="37">
        <f t="shared" si="0"/>
        <v>150</v>
      </c>
      <c r="N10" s="37" t="str">
        <f t="shared" si="1"/>
        <v>M</v>
      </c>
      <c r="O10" s="16">
        <v>5</v>
      </c>
      <c r="P10" s="48">
        <v>8</v>
      </c>
      <c r="Q10" s="16">
        <v>2</v>
      </c>
      <c r="R10" s="17"/>
      <c r="S10" s="16"/>
      <c r="T10" s="16"/>
      <c r="U10" s="16"/>
      <c r="V10" s="16"/>
      <c r="W10" s="16"/>
      <c r="X10" s="16"/>
      <c r="Y10" s="16"/>
      <c r="Z10" s="30"/>
      <c r="AA10" s="37">
        <f t="shared" si="2"/>
        <v>138</v>
      </c>
      <c r="AB10" s="37" t="str">
        <f t="shared" si="3"/>
        <v>M</v>
      </c>
      <c r="AC10" s="43">
        <f t="shared" si="4"/>
        <v>288.00099999999998</v>
      </c>
      <c r="AD10" s="43" t="str">
        <f t="shared" si="5"/>
        <v/>
      </c>
      <c r="AE10" s="37">
        <f t="shared" si="6"/>
        <v>2</v>
      </c>
      <c r="AF10" s="16"/>
    </row>
    <row r="11" spans="1:33" ht="12.75" customHeight="1" x14ac:dyDescent="0.15">
      <c r="A11" s="16">
        <v>12</v>
      </c>
      <c r="B11" s="9" t="s">
        <v>27</v>
      </c>
      <c r="C11" s="10" t="s">
        <v>26</v>
      </c>
      <c r="D11" s="10" t="s">
        <v>40</v>
      </c>
      <c r="E11" s="16">
        <v>10</v>
      </c>
      <c r="F11" s="16">
        <v>5</v>
      </c>
      <c r="G11" s="16"/>
      <c r="H11" s="16"/>
      <c r="I11" s="16"/>
      <c r="J11" s="16"/>
      <c r="K11" s="16"/>
      <c r="L11" s="30"/>
      <c r="M11" s="37">
        <f t="shared" si="0"/>
        <v>145</v>
      </c>
      <c r="N11" s="37" t="str">
        <f t="shared" si="1"/>
        <v>I.</v>
      </c>
      <c r="O11" s="16">
        <v>9</v>
      </c>
      <c r="P11" s="48">
        <v>3</v>
      </c>
      <c r="Q11" s="16">
        <v>2</v>
      </c>
      <c r="R11" s="17">
        <v>1</v>
      </c>
      <c r="S11" s="16"/>
      <c r="T11" s="16"/>
      <c r="U11" s="16"/>
      <c r="V11" s="16"/>
      <c r="W11" s="16"/>
      <c r="X11" s="16"/>
      <c r="Y11" s="16"/>
      <c r="Z11" s="30"/>
      <c r="AA11" s="37">
        <f t="shared" si="2"/>
        <v>140</v>
      </c>
      <c r="AB11" s="37" t="str">
        <f t="shared" si="3"/>
        <v>M</v>
      </c>
      <c r="AC11" s="43">
        <f t="shared" si="4"/>
        <v>285.00099999999998</v>
      </c>
      <c r="AD11" s="43" t="str">
        <f t="shared" si="5"/>
        <v/>
      </c>
      <c r="AE11" s="37">
        <f t="shared" si="6"/>
        <v>3</v>
      </c>
      <c r="AF11" s="16"/>
    </row>
    <row r="12" spans="1:33" ht="12.75" customHeight="1" x14ac:dyDescent="0.15">
      <c r="A12" s="16">
        <v>8</v>
      </c>
      <c r="B12" s="9" t="s">
        <v>30</v>
      </c>
      <c r="C12" s="10" t="s">
        <v>29</v>
      </c>
      <c r="D12" s="10" t="s">
        <v>40</v>
      </c>
      <c r="E12" s="16">
        <v>9</v>
      </c>
      <c r="F12" s="16">
        <v>6</v>
      </c>
      <c r="G12" s="16"/>
      <c r="H12" s="16"/>
      <c r="I12" s="16"/>
      <c r="J12" s="16"/>
      <c r="K12" s="16"/>
      <c r="L12" s="30"/>
      <c r="M12" s="37">
        <f t="shared" si="0"/>
        <v>144</v>
      </c>
      <c r="N12" s="37" t="str">
        <f t="shared" si="1"/>
        <v>I.</v>
      </c>
      <c r="O12" s="16">
        <v>6</v>
      </c>
      <c r="P12" s="17">
        <v>8</v>
      </c>
      <c r="Q12" s="16"/>
      <c r="R12" s="17">
        <v>1</v>
      </c>
      <c r="S12" s="16"/>
      <c r="T12" s="16"/>
      <c r="U12" s="16"/>
      <c r="V12" s="16"/>
      <c r="W12" s="16"/>
      <c r="X12" s="16"/>
      <c r="Y12" s="16"/>
      <c r="Z12" s="30"/>
      <c r="AA12" s="37">
        <f t="shared" si="2"/>
        <v>139</v>
      </c>
      <c r="AB12" s="37" t="str">
        <f t="shared" si="3"/>
        <v>M</v>
      </c>
      <c r="AC12" s="43">
        <f t="shared" si="4"/>
        <v>283.00099999999998</v>
      </c>
      <c r="AD12" s="43" t="str">
        <f t="shared" si="5"/>
        <v/>
      </c>
      <c r="AE12" s="37">
        <f t="shared" si="6"/>
        <v>4</v>
      </c>
      <c r="AF12" s="16"/>
    </row>
    <row r="13" spans="1:33" ht="12.75" customHeight="1" x14ac:dyDescent="0.15">
      <c r="A13" s="16">
        <v>34</v>
      </c>
      <c r="B13" s="8" t="s">
        <v>76</v>
      </c>
      <c r="C13" s="10" t="s">
        <v>26</v>
      </c>
      <c r="D13" s="10" t="s">
        <v>40</v>
      </c>
      <c r="E13" s="16">
        <v>10</v>
      </c>
      <c r="F13" s="16">
        <v>5</v>
      </c>
      <c r="G13" s="16"/>
      <c r="H13" s="16"/>
      <c r="I13" s="16"/>
      <c r="J13" s="16"/>
      <c r="K13" s="16"/>
      <c r="L13" s="30"/>
      <c r="M13" s="37">
        <f t="shared" si="0"/>
        <v>145</v>
      </c>
      <c r="N13" s="37" t="str">
        <f t="shared" si="1"/>
        <v>I.</v>
      </c>
      <c r="O13" s="16">
        <v>7</v>
      </c>
      <c r="P13" s="17">
        <v>4</v>
      </c>
      <c r="Q13" s="16">
        <v>3</v>
      </c>
      <c r="R13" s="17">
        <v>1</v>
      </c>
      <c r="S13" s="16"/>
      <c r="T13" s="16"/>
      <c r="U13" s="16"/>
      <c r="V13" s="16"/>
      <c r="W13" s="16"/>
      <c r="X13" s="16"/>
      <c r="Y13" s="16"/>
      <c r="Z13" s="30"/>
      <c r="AA13" s="37">
        <f t="shared" si="2"/>
        <v>137</v>
      </c>
      <c r="AB13" s="37" t="str">
        <f t="shared" si="3"/>
        <v>M</v>
      </c>
      <c r="AC13" s="43">
        <f t="shared" si="4"/>
        <v>282.00099999999998</v>
      </c>
      <c r="AD13" s="43" t="str">
        <f t="shared" si="5"/>
        <v/>
      </c>
      <c r="AE13" s="37">
        <f t="shared" si="6"/>
        <v>5</v>
      </c>
      <c r="AF13" s="16"/>
    </row>
    <row r="14" spans="1:33" ht="12.75" customHeight="1" x14ac:dyDescent="0.15">
      <c r="A14" s="16">
        <v>32</v>
      </c>
      <c r="B14" s="8" t="s">
        <v>70</v>
      </c>
      <c r="C14" s="10" t="s">
        <v>26</v>
      </c>
      <c r="D14" s="10" t="s">
        <v>40</v>
      </c>
      <c r="E14" s="16">
        <v>12</v>
      </c>
      <c r="F14" s="16">
        <v>1</v>
      </c>
      <c r="G14" s="16">
        <v>2</v>
      </c>
      <c r="H14" s="16"/>
      <c r="I14" s="16"/>
      <c r="J14" s="16"/>
      <c r="K14" s="16"/>
      <c r="L14" s="30"/>
      <c r="M14" s="37">
        <f t="shared" si="0"/>
        <v>145</v>
      </c>
      <c r="N14" s="37" t="str">
        <f t="shared" si="1"/>
        <v>I.</v>
      </c>
      <c r="O14" s="16">
        <v>5</v>
      </c>
      <c r="P14" s="17">
        <v>3</v>
      </c>
      <c r="Q14" s="16">
        <v>5</v>
      </c>
      <c r="R14" s="17">
        <v>1</v>
      </c>
      <c r="S14" s="16">
        <v>1</v>
      </c>
      <c r="T14" s="16"/>
      <c r="U14" s="16"/>
      <c r="V14" s="16"/>
      <c r="W14" s="16"/>
      <c r="X14" s="16"/>
      <c r="Y14" s="16"/>
      <c r="Z14" s="30"/>
      <c r="AA14" s="37">
        <f t="shared" si="2"/>
        <v>130</v>
      </c>
      <c r="AB14" s="37" t="str">
        <f t="shared" si="3"/>
        <v>II.</v>
      </c>
      <c r="AC14" s="43">
        <f t="shared" si="4"/>
        <v>275.00099999999998</v>
      </c>
      <c r="AD14" s="43" t="str">
        <f t="shared" si="5"/>
        <v/>
      </c>
      <c r="AE14" s="37">
        <f t="shared" si="6"/>
        <v>6</v>
      </c>
      <c r="AF14" s="16"/>
    </row>
    <row r="15" spans="1:33" ht="12.75" customHeight="1" x14ac:dyDescent="0.15">
      <c r="A15" s="16">
        <v>11</v>
      </c>
      <c r="B15" s="9" t="s">
        <v>52</v>
      </c>
      <c r="C15" s="10" t="s">
        <v>53</v>
      </c>
      <c r="D15" s="10" t="s">
        <v>40</v>
      </c>
      <c r="E15" s="16">
        <v>10</v>
      </c>
      <c r="F15" s="16">
        <v>4</v>
      </c>
      <c r="G15" s="16">
        <v>1</v>
      </c>
      <c r="H15" s="16"/>
      <c r="I15" s="16"/>
      <c r="J15" s="16"/>
      <c r="K15" s="16"/>
      <c r="L15" s="30"/>
      <c r="M15" s="37">
        <f t="shared" si="0"/>
        <v>144</v>
      </c>
      <c r="N15" s="37" t="str">
        <f t="shared" si="1"/>
        <v>I.</v>
      </c>
      <c r="O15" s="16">
        <v>3</v>
      </c>
      <c r="P15" s="48">
        <v>3</v>
      </c>
      <c r="Q15" s="16">
        <v>7</v>
      </c>
      <c r="R15" s="17">
        <v>2</v>
      </c>
      <c r="S15" s="16"/>
      <c r="T15" s="16"/>
      <c r="U15" s="16"/>
      <c r="V15" s="16"/>
      <c r="W15" s="16"/>
      <c r="X15" s="16"/>
      <c r="Y15" s="16"/>
      <c r="Z15" s="30"/>
      <c r="AA15" s="37">
        <f t="shared" si="2"/>
        <v>127</v>
      </c>
      <c r="AB15" s="37" t="str">
        <f t="shared" si="3"/>
        <v>II.</v>
      </c>
      <c r="AC15" s="43">
        <f t="shared" si="4"/>
        <v>271.00099999999998</v>
      </c>
      <c r="AD15" s="43" t="str">
        <f t="shared" si="5"/>
        <v/>
      </c>
      <c r="AE15" s="37">
        <f t="shared" si="6"/>
        <v>7</v>
      </c>
      <c r="AF15" s="16"/>
    </row>
    <row r="16" spans="1:33" ht="12.75" customHeight="1" x14ac:dyDescent="0.15">
      <c r="A16" s="16">
        <v>19</v>
      </c>
      <c r="B16" s="9" t="s">
        <v>49</v>
      </c>
      <c r="C16" s="10" t="s">
        <v>26</v>
      </c>
      <c r="D16" s="10" t="s">
        <v>40</v>
      </c>
      <c r="E16" s="16">
        <v>4</v>
      </c>
      <c r="F16" s="16">
        <v>11</v>
      </c>
      <c r="G16" s="16"/>
      <c r="H16" s="16"/>
      <c r="I16" s="16"/>
      <c r="J16" s="16"/>
      <c r="K16" s="16"/>
      <c r="L16" s="30"/>
      <c r="M16" s="37">
        <f t="shared" si="0"/>
        <v>139</v>
      </c>
      <c r="N16" s="37" t="str">
        <f t="shared" si="1"/>
        <v>II.</v>
      </c>
      <c r="O16" s="16">
        <v>4</v>
      </c>
      <c r="P16" s="17">
        <v>4</v>
      </c>
      <c r="Q16" s="16">
        <v>5</v>
      </c>
      <c r="R16" s="17">
        <v>2</v>
      </c>
      <c r="S16" s="16"/>
      <c r="T16" s="16"/>
      <c r="U16" s="16"/>
      <c r="V16" s="16"/>
      <c r="W16" s="16"/>
      <c r="X16" s="16"/>
      <c r="Y16" s="16"/>
      <c r="Z16" s="30"/>
      <c r="AA16" s="37">
        <f t="shared" si="2"/>
        <v>130</v>
      </c>
      <c r="AB16" s="37" t="str">
        <f t="shared" si="3"/>
        <v>II.</v>
      </c>
      <c r="AC16" s="43">
        <f t="shared" si="4"/>
        <v>269.00099999999998</v>
      </c>
      <c r="AD16" s="43" t="str">
        <f t="shared" si="5"/>
        <v/>
      </c>
      <c r="AE16" s="37">
        <f t="shared" si="6"/>
        <v>8</v>
      </c>
      <c r="AF16" s="16"/>
    </row>
    <row r="17" spans="1:32" ht="12.75" customHeight="1" x14ac:dyDescent="0.15">
      <c r="A17" s="16">
        <v>14</v>
      </c>
      <c r="B17" s="9" t="s">
        <v>46</v>
      </c>
      <c r="C17" s="10" t="s">
        <v>32</v>
      </c>
      <c r="D17" s="10" t="s">
        <v>40</v>
      </c>
      <c r="E17" s="16">
        <v>9</v>
      </c>
      <c r="F17" s="16">
        <v>4</v>
      </c>
      <c r="G17" s="16">
        <v>2</v>
      </c>
      <c r="H17" s="16"/>
      <c r="I17" s="16"/>
      <c r="J17" s="16"/>
      <c r="K17" s="16"/>
      <c r="L17" s="30"/>
      <c r="M17" s="37">
        <f t="shared" si="0"/>
        <v>142</v>
      </c>
      <c r="N17" s="37" t="str">
        <f t="shared" si="1"/>
        <v>I.</v>
      </c>
      <c r="O17" s="16">
        <v>1</v>
      </c>
      <c r="P17" s="47">
        <v>7</v>
      </c>
      <c r="Q17" s="16">
        <v>4</v>
      </c>
      <c r="R17" s="17">
        <v>3</v>
      </c>
      <c r="S17" s="16"/>
      <c r="T17" s="16"/>
      <c r="U17" s="16"/>
      <c r="V17" s="16"/>
      <c r="W17" s="16"/>
      <c r="X17" s="16"/>
      <c r="Y17" s="16"/>
      <c r="Z17" s="30"/>
      <c r="AA17" s="37">
        <f t="shared" si="2"/>
        <v>126</v>
      </c>
      <c r="AB17" s="37" t="str">
        <f t="shared" si="3"/>
        <v>II.</v>
      </c>
      <c r="AC17" s="43">
        <f t="shared" si="4"/>
        <v>268.00099999999998</v>
      </c>
      <c r="AD17" s="43" t="str">
        <f t="shared" si="5"/>
        <v/>
      </c>
      <c r="AE17" s="37">
        <f t="shared" si="6"/>
        <v>9</v>
      </c>
      <c r="AF17" s="16"/>
    </row>
    <row r="18" spans="1:32" ht="12.75" customHeight="1" x14ac:dyDescent="0.15">
      <c r="A18" s="16">
        <v>30</v>
      </c>
      <c r="B18" s="9" t="s">
        <v>38</v>
      </c>
      <c r="C18" s="11" t="s">
        <v>26</v>
      </c>
      <c r="D18" s="11" t="s">
        <v>40</v>
      </c>
      <c r="E18" s="16">
        <v>6</v>
      </c>
      <c r="F18" s="16">
        <v>8</v>
      </c>
      <c r="G18" s="16">
        <v>1</v>
      </c>
      <c r="H18" s="16"/>
      <c r="I18" s="16"/>
      <c r="J18" s="16"/>
      <c r="K18" s="16"/>
      <c r="L18" s="30"/>
      <c r="M18" s="37">
        <f t="shared" si="0"/>
        <v>140</v>
      </c>
      <c r="N18" s="37" t="str">
        <f t="shared" si="1"/>
        <v>I.</v>
      </c>
      <c r="O18" s="16">
        <v>4</v>
      </c>
      <c r="P18" s="17">
        <v>3</v>
      </c>
      <c r="Q18" s="16">
        <v>5</v>
      </c>
      <c r="R18" s="17">
        <v>2</v>
      </c>
      <c r="S18" s="16"/>
      <c r="T18" s="16">
        <v>1</v>
      </c>
      <c r="U18" s="47"/>
      <c r="V18" s="16"/>
      <c r="W18" s="16"/>
      <c r="X18" s="16"/>
      <c r="Y18" s="16"/>
      <c r="Z18" s="30"/>
      <c r="AA18" s="37">
        <f t="shared" si="2"/>
        <v>126</v>
      </c>
      <c r="AB18" s="37" t="str">
        <f t="shared" si="3"/>
        <v>II.</v>
      </c>
      <c r="AC18" s="43">
        <f t="shared" si="4"/>
        <v>266.0009</v>
      </c>
      <c r="AD18" s="43" t="str">
        <f t="shared" si="5"/>
        <v/>
      </c>
      <c r="AE18" s="37">
        <f t="shared" si="6"/>
        <v>10</v>
      </c>
      <c r="AF18" s="16">
        <v>1</v>
      </c>
    </row>
    <row r="19" spans="1:32" ht="12.75" customHeight="1" x14ac:dyDescent="0.15">
      <c r="A19" s="16">
        <v>2</v>
      </c>
      <c r="B19" s="9" t="s">
        <v>69</v>
      </c>
      <c r="C19" s="11" t="s">
        <v>32</v>
      </c>
      <c r="D19" s="11" t="s">
        <v>40</v>
      </c>
      <c r="E19" s="16">
        <v>5</v>
      </c>
      <c r="F19" s="16">
        <v>9</v>
      </c>
      <c r="G19" s="16">
        <v>1</v>
      </c>
      <c r="H19" s="16"/>
      <c r="I19" s="16"/>
      <c r="J19" s="16"/>
      <c r="K19" s="16"/>
      <c r="L19" s="30"/>
      <c r="M19" s="37">
        <f t="shared" si="0"/>
        <v>139</v>
      </c>
      <c r="N19" s="37" t="str">
        <f t="shared" si="1"/>
        <v>II.</v>
      </c>
      <c r="O19" s="16">
        <v>4</v>
      </c>
      <c r="P19" s="17">
        <v>5</v>
      </c>
      <c r="Q19" s="16">
        <v>2</v>
      </c>
      <c r="R19" s="17">
        <v>2</v>
      </c>
      <c r="S19" s="16">
        <v>2</v>
      </c>
      <c r="T19" s="16"/>
      <c r="U19" s="16"/>
      <c r="V19" s="16"/>
      <c r="W19" s="16"/>
      <c r="X19" s="16"/>
      <c r="Y19" s="16"/>
      <c r="Z19" s="30"/>
      <c r="AA19" s="37">
        <f t="shared" si="2"/>
        <v>127</v>
      </c>
      <c r="AB19" s="37" t="str">
        <f t="shared" si="3"/>
        <v>II.</v>
      </c>
      <c r="AC19" s="43">
        <f t="shared" si="4"/>
        <v>266.00080000000003</v>
      </c>
      <c r="AD19" s="43" t="str">
        <f t="shared" si="5"/>
        <v/>
      </c>
      <c r="AE19" s="37">
        <f t="shared" si="6"/>
        <v>11</v>
      </c>
      <c r="AF19" s="16">
        <v>2</v>
      </c>
    </row>
    <row r="20" spans="1:32" ht="12.75" customHeight="1" x14ac:dyDescent="0.15">
      <c r="A20" s="16">
        <v>27</v>
      </c>
      <c r="B20" s="8" t="s">
        <v>45</v>
      </c>
      <c r="C20" s="10" t="s">
        <v>34</v>
      </c>
      <c r="D20" s="10" t="s">
        <v>40</v>
      </c>
      <c r="E20" s="16">
        <v>8</v>
      </c>
      <c r="F20" s="16">
        <v>6</v>
      </c>
      <c r="G20" s="16">
        <v>1</v>
      </c>
      <c r="H20" s="16"/>
      <c r="I20" s="16"/>
      <c r="J20" s="16"/>
      <c r="K20" s="16"/>
      <c r="L20" s="30"/>
      <c r="M20" s="37">
        <f t="shared" si="0"/>
        <v>142</v>
      </c>
      <c r="N20" s="37" t="str">
        <f t="shared" si="1"/>
        <v>I.</v>
      </c>
      <c r="O20" s="16">
        <v>3</v>
      </c>
      <c r="P20" s="17">
        <v>2</v>
      </c>
      <c r="Q20" s="16">
        <v>5</v>
      </c>
      <c r="R20" s="17">
        <v>4</v>
      </c>
      <c r="S20" s="16">
        <v>1</v>
      </c>
      <c r="T20" s="16"/>
      <c r="U20" s="16"/>
      <c r="V20" s="16"/>
      <c r="W20" s="16"/>
      <c r="X20" s="16"/>
      <c r="Y20" s="16"/>
      <c r="Z20" s="30"/>
      <c r="AA20" s="37">
        <f t="shared" si="2"/>
        <v>122</v>
      </c>
      <c r="AB20" s="37" t="str">
        <f t="shared" si="3"/>
        <v>III.</v>
      </c>
      <c r="AC20" s="43">
        <f t="shared" si="4"/>
        <v>264.0009</v>
      </c>
      <c r="AD20" s="43" t="str">
        <f t="shared" si="5"/>
        <v/>
      </c>
      <c r="AE20" s="37">
        <f t="shared" si="6"/>
        <v>12</v>
      </c>
      <c r="AF20" s="16">
        <v>1</v>
      </c>
    </row>
    <row r="21" spans="1:32" ht="12.75" customHeight="1" x14ac:dyDescent="0.15">
      <c r="A21" s="16">
        <v>22</v>
      </c>
      <c r="B21" s="9" t="s">
        <v>65</v>
      </c>
      <c r="C21" s="10" t="s">
        <v>64</v>
      </c>
      <c r="D21" s="10" t="s">
        <v>40</v>
      </c>
      <c r="E21" s="16">
        <v>5</v>
      </c>
      <c r="F21" s="16">
        <v>8</v>
      </c>
      <c r="G21" s="16">
        <v>2</v>
      </c>
      <c r="H21" s="16"/>
      <c r="I21" s="16"/>
      <c r="J21" s="16"/>
      <c r="K21" s="16"/>
      <c r="L21" s="30"/>
      <c r="M21" s="37">
        <f t="shared" si="0"/>
        <v>138</v>
      </c>
      <c r="N21" s="37" t="str">
        <f t="shared" si="1"/>
        <v>II.</v>
      </c>
      <c r="O21" s="16">
        <v>2</v>
      </c>
      <c r="P21" s="17">
        <v>5</v>
      </c>
      <c r="Q21" s="16">
        <v>5</v>
      </c>
      <c r="R21" s="17">
        <v>3</v>
      </c>
      <c r="S21" s="16"/>
      <c r="T21" s="16"/>
      <c r="U21" s="16"/>
      <c r="V21" s="16"/>
      <c r="W21" s="16"/>
      <c r="X21" s="16"/>
      <c r="Y21" s="16"/>
      <c r="Z21" s="30"/>
      <c r="AA21" s="37">
        <f t="shared" si="2"/>
        <v>126</v>
      </c>
      <c r="AB21" s="37" t="str">
        <f t="shared" si="3"/>
        <v>II.</v>
      </c>
      <c r="AC21" s="43">
        <f t="shared" si="4"/>
        <v>264.00080000000003</v>
      </c>
      <c r="AD21" s="43" t="str">
        <f t="shared" si="5"/>
        <v/>
      </c>
      <c r="AE21" s="37">
        <f t="shared" si="6"/>
        <v>13</v>
      </c>
      <c r="AF21" s="16">
        <v>2</v>
      </c>
    </row>
    <row r="22" spans="1:32" ht="12.75" customHeight="1" x14ac:dyDescent="0.15">
      <c r="A22" s="16">
        <v>15</v>
      </c>
      <c r="B22" s="8" t="s">
        <v>31</v>
      </c>
      <c r="C22" s="10" t="s">
        <v>32</v>
      </c>
      <c r="D22" s="10" t="s">
        <v>40</v>
      </c>
      <c r="E22" s="16">
        <v>8</v>
      </c>
      <c r="F22" s="16">
        <v>3</v>
      </c>
      <c r="G22" s="16">
        <v>4</v>
      </c>
      <c r="H22" s="16"/>
      <c r="I22" s="16"/>
      <c r="J22" s="16"/>
      <c r="K22" s="16"/>
      <c r="L22" s="30"/>
      <c r="M22" s="37">
        <f t="shared" si="0"/>
        <v>139</v>
      </c>
      <c r="N22" s="37" t="str">
        <f t="shared" si="1"/>
        <v>II.</v>
      </c>
      <c r="O22" s="16">
        <v>2</v>
      </c>
      <c r="P22" s="17">
        <v>5</v>
      </c>
      <c r="Q22" s="16">
        <v>4</v>
      </c>
      <c r="R22" s="17">
        <v>3</v>
      </c>
      <c r="S22" s="16">
        <v>1</v>
      </c>
      <c r="T22" s="16"/>
      <c r="U22" s="16"/>
      <c r="V22" s="16"/>
      <c r="W22" s="16"/>
      <c r="X22" s="16"/>
      <c r="Y22" s="16"/>
      <c r="Z22" s="30"/>
      <c r="AA22" s="37">
        <f t="shared" si="2"/>
        <v>124</v>
      </c>
      <c r="AB22" s="37" t="str">
        <f t="shared" si="3"/>
        <v>III.</v>
      </c>
      <c r="AC22" s="43">
        <f t="shared" si="4"/>
        <v>263.00099999999998</v>
      </c>
      <c r="AD22" s="43" t="str">
        <f t="shared" si="5"/>
        <v/>
      </c>
      <c r="AE22" s="37">
        <f t="shared" si="6"/>
        <v>14</v>
      </c>
      <c r="AF22" s="16"/>
    </row>
    <row r="23" spans="1:32" ht="12.75" customHeight="1" x14ac:dyDescent="0.15">
      <c r="A23" s="16">
        <v>20</v>
      </c>
      <c r="B23" s="9" t="s">
        <v>74</v>
      </c>
      <c r="C23" s="10" t="s">
        <v>26</v>
      </c>
      <c r="D23" s="10" t="s">
        <v>40</v>
      </c>
      <c r="E23" s="16">
        <v>3</v>
      </c>
      <c r="F23" s="16">
        <v>7</v>
      </c>
      <c r="G23" s="16">
        <v>4</v>
      </c>
      <c r="H23" s="16">
        <v>1</v>
      </c>
      <c r="I23" s="16"/>
      <c r="J23" s="16"/>
      <c r="K23" s="16"/>
      <c r="L23" s="30"/>
      <c r="M23" s="37">
        <f t="shared" si="0"/>
        <v>132</v>
      </c>
      <c r="N23" s="37" t="str">
        <f t="shared" si="1"/>
        <v>III.</v>
      </c>
      <c r="O23" s="16">
        <v>3</v>
      </c>
      <c r="P23" s="48">
        <v>6</v>
      </c>
      <c r="Q23" s="16">
        <v>3</v>
      </c>
      <c r="R23" s="17">
        <v>2</v>
      </c>
      <c r="S23" s="16">
        <v>1</v>
      </c>
      <c r="T23" s="16"/>
      <c r="U23" s="16"/>
      <c r="V23" s="16"/>
      <c r="W23" s="16"/>
      <c r="X23" s="16"/>
      <c r="Y23" s="16"/>
      <c r="Z23" s="30"/>
      <c r="AA23" s="37">
        <f t="shared" si="2"/>
        <v>128</v>
      </c>
      <c r="AB23" s="37" t="str">
        <f t="shared" si="3"/>
        <v>II.</v>
      </c>
      <c r="AC23" s="43">
        <f t="shared" si="4"/>
        <v>260.00099999999998</v>
      </c>
      <c r="AD23" s="43" t="str">
        <f t="shared" si="5"/>
        <v/>
      </c>
      <c r="AE23" s="37">
        <f t="shared" si="6"/>
        <v>15</v>
      </c>
      <c r="AF23" s="16"/>
    </row>
    <row r="24" spans="1:32" ht="12.75" customHeight="1" x14ac:dyDescent="0.15">
      <c r="A24" s="16">
        <v>1</v>
      </c>
      <c r="B24" s="9" t="s">
        <v>51</v>
      </c>
      <c r="C24" s="11" t="s">
        <v>32</v>
      </c>
      <c r="D24" s="11" t="s">
        <v>40</v>
      </c>
      <c r="E24" s="16">
        <v>6</v>
      </c>
      <c r="F24" s="16">
        <v>7</v>
      </c>
      <c r="G24" s="16">
        <v>2</v>
      </c>
      <c r="H24" s="16"/>
      <c r="I24" s="16"/>
      <c r="J24" s="16"/>
      <c r="K24" s="16"/>
      <c r="L24" s="30"/>
      <c r="M24" s="37">
        <f t="shared" si="0"/>
        <v>139</v>
      </c>
      <c r="N24" s="37" t="str">
        <f t="shared" si="1"/>
        <v>II.</v>
      </c>
      <c r="O24" s="16">
        <v>3</v>
      </c>
      <c r="P24" s="17">
        <v>3</v>
      </c>
      <c r="Q24" s="16">
        <v>2</v>
      </c>
      <c r="R24" s="17">
        <v>4</v>
      </c>
      <c r="S24" s="16">
        <v>3</v>
      </c>
      <c r="T24" s="16"/>
      <c r="U24" s="16"/>
      <c r="V24" s="16"/>
      <c r="W24" s="16"/>
      <c r="X24" s="16"/>
      <c r="Y24" s="16"/>
      <c r="Z24" s="30"/>
      <c r="AA24" s="37">
        <f t="shared" si="2"/>
        <v>119</v>
      </c>
      <c r="AB24" s="37" t="str">
        <f t="shared" si="3"/>
        <v>III.</v>
      </c>
      <c r="AC24" s="43">
        <f t="shared" si="4"/>
        <v>258.00099999999998</v>
      </c>
      <c r="AD24" s="43" t="str">
        <f t="shared" si="5"/>
        <v/>
      </c>
      <c r="AE24" s="37">
        <f t="shared" si="6"/>
        <v>16</v>
      </c>
      <c r="AF24" s="16"/>
    </row>
    <row r="25" spans="1:32" ht="12.75" customHeight="1" x14ac:dyDescent="0.15">
      <c r="A25" s="16">
        <v>28</v>
      </c>
      <c r="B25" s="8" t="s">
        <v>39</v>
      </c>
      <c r="C25" s="10" t="s">
        <v>34</v>
      </c>
      <c r="D25" s="10" t="s">
        <v>40</v>
      </c>
      <c r="E25" s="16">
        <v>6</v>
      </c>
      <c r="F25" s="16">
        <v>5</v>
      </c>
      <c r="G25" s="16">
        <v>2</v>
      </c>
      <c r="H25" s="16">
        <v>1</v>
      </c>
      <c r="I25" s="16"/>
      <c r="J25" s="16">
        <v>1</v>
      </c>
      <c r="K25" s="16"/>
      <c r="L25" s="30"/>
      <c r="M25" s="37">
        <f t="shared" si="0"/>
        <v>133</v>
      </c>
      <c r="N25" s="37" t="str">
        <f t="shared" si="1"/>
        <v>III.</v>
      </c>
      <c r="O25" s="16">
        <v>2</v>
      </c>
      <c r="P25" s="17">
        <v>6</v>
      </c>
      <c r="Q25" s="16">
        <v>3</v>
      </c>
      <c r="R25" s="17">
        <v>2</v>
      </c>
      <c r="S25" s="16">
        <v>2</v>
      </c>
      <c r="T25" s="16"/>
      <c r="U25" s="16"/>
      <c r="V25" s="16"/>
      <c r="W25" s="16"/>
      <c r="X25" s="16"/>
      <c r="Y25" s="16"/>
      <c r="Z25" s="30"/>
      <c r="AA25" s="37">
        <f t="shared" si="2"/>
        <v>124</v>
      </c>
      <c r="AB25" s="37" t="str">
        <f t="shared" si="3"/>
        <v>III.</v>
      </c>
      <c r="AC25" s="43">
        <f t="shared" si="4"/>
        <v>257.00099999999998</v>
      </c>
      <c r="AD25" s="43" t="str">
        <f t="shared" si="5"/>
        <v/>
      </c>
      <c r="AE25" s="37">
        <f t="shared" si="6"/>
        <v>17</v>
      </c>
      <c r="AF25" s="16"/>
    </row>
    <row r="26" spans="1:32" ht="12.75" customHeight="1" x14ac:dyDescent="0.15">
      <c r="A26" s="16">
        <v>26</v>
      </c>
      <c r="B26" s="8" t="s">
        <v>36</v>
      </c>
      <c r="C26" s="10" t="s">
        <v>34</v>
      </c>
      <c r="D26" s="10" t="s">
        <v>40</v>
      </c>
      <c r="E26" s="16">
        <v>6</v>
      </c>
      <c r="F26" s="16">
        <v>6</v>
      </c>
      <c r="G26" s="16">
        <v>2</v>
      </c>
      <c r="H26" s="16"/>
      <c r="I26" s="16">
        <v>1</v>
      </c>
      <c r="J26" s="16"/>
      <c r="K26" s="16"/>
      <c r="L26" s="30"/>
      <c r="M26" s="37">
        <f t="shared" si="0"/>
        <v>136</v>
      </c>
      <c r="N26" s="37" t="str">
        <f t="shared" si="1"/>
        <v>II.</v>
      </c>
      <c r="O26" s="16"/>
      <c r="P26" s="17">
        <v>4</v>
      </c>
      <c r="Q26" s="16">
        <v>2</v>
      </c>
      <c r="R26" s="17">
        <v>4</v>
      </c>
      <c r="S26" s="16">
        <v>3</v>
      </c>
      <c r="T26" s="16">
        <v>2</v>
      </c>
      <c r="U26" s="16"/>
      <c r="V26" s="16"/>
      <c r="W26" s="16"/>
      <c r="X26" s="16"/>
      <c r="Y26" s="16"/>
      <c r="Z26" s="30"/>
      <c r="AA26" s="37">
        <f t="shared" si="2"/>
        <v>108</v>
      </c>
      <c r="AB26" s="37" t="str">
        <f t="shared" si="3"/>
        <v xml:space="preserve"> </v>
      </c>
      <c r="AC26" s="43">
        <f t="shared" si="4"/>
        <v>244.001</v>
      </c>
      <c r="AD26" s="43" t="str">
        <f t="shared" si="5"/>
        <v/>
      </c>
      <c r="AE26" s="37">
        <f t="shared" si="6"/>
        <v>18</v>
      </c>
      <c r="AF26" s="16"/>
    </row>
    <row r="27" spans="1:32" ht="12.75" customHeight="1" x14ac:dyDescent="0.15">
      <c r="A27" s="16">
        <v>24</v>
      </c>
      <c r="B27" s="9" t="s">
        <v>43</v>
      </c>
      <c r="C27" s="10" t="s">
        <v>26</v>
      </c>
      <c r="D27" s="10" t="s">
        <v>40</v>
      </c>
      <c r="E27" s="16">
        <v>2</v>
      </c>
      <c r="F27" s="16">
        <v>6</v>
      </c>
      <c r="G27" s="16">
        <v>4</v>
      </c>
      <c r="H27" s="16">
        <v>2</v>
      </c>
      <c r="I27" s="16">
        <v>1</v>
      </c>
      <c r="J27" s="16"/>
      <c r="K27" s="16"/>
      <c r="L27" s="30"/>
      <c r="M27" s="37">
        <f t="shared" si="0"/>
        <v>126</v>
      </c>
      <c r="N27" s="37" t="str">
        <f t="shared" si="1"/>
        <v>III.</v>
      </c>
      <c r="O27" s="16">
        <v>2</v>
      </c>
      <c r="P27" s="17">
        <v>3</v>
      </c>
      <c r="Q27" s="16">
        <v>1</v>
      </c>
      <c r="R27" s="17">
        <v>2</v>
      </c>
      <c r="S27" s="16">
        <v>3</v>
      </c>
      <c r="T27" s="16">
        <v>1</v>
      </c>
      <c r="U27" s="16">
        <v>1</v>
      </c>
      <c r="V27" s="16">
        <v>1</v>
      </c>
      <c r="W27" s="16"/>
      <c r="X27" s="16">
        <v>1</v>
      </c>
      <c r="Y27" s="16"/>
      <c r="Z27" s="30"/>
      <c r="AA27" s="37">
        <f t="shared" si="2"/>
        <v>100</v>
      </c>
      <c r="AB27" s="37" t="str">
        <f t="shared" si="3"/>
        <v xml:space="preserve"> </v>
      </c>
      <c r="AC27" s="43">
        <f t="shared" si="4"/>
        <v>226.001</v>
      </c>
      <c r="AD27" s="43" t="str">
        <f t="shared" si="5"/>
        <v/>
      </c>
      <c r="AE27" s="37">
        <f t="shared" si="6"/>
        <v>19</v>
      </c>
      <c r="AF27" s="16"/>
    </row>
    <row r="28" spans="1:32" ht="12.75" customHeight="1" x14ac:dyDescent="0.15">
      <c r="A28" s="16">
        <v>13</v>
      </c>
      <c r="B28" s="9" t="s">
        <v>47</v>
      </c>
      <c r="C28" s="10" t="s">
        <v>32</v>
      </c>
      <c r="D28" s="10" t="s">
        <v>40</v>
      </c>
      <c r="E28" s="16">
        <v>6</v>
      </c>
      <c r="F28" s="16">
        <v>3</v>
      </c>
      <c r="G28" s="16">
        <v>4</v>
      </c>
      <c r="H28" s="16">
        <v>1</v>
      </c>
      <c r="I28" s="16"/>
      <c r="J28" s="16"/>
      <c r="K28" s="16">
        <v>1</v>
      </c>
      <c r="L28" s="30"/>
      <c r="M28" s="37">
        <f t="shared" si="0"/>
        <v>126</v>
      </c>
      <c r="N28" s="37" t="str">
        <f t="shared" si="1"/>
        <v>III.</v>
      </c>
      <c r="O28" s="16"/>
      <c r="P28" s="48">
        <v>1</v>
      </c>
      <c r="Q28" s="16">
        <v>4</v>
      </c>
      <c r="R28" s="17">
        <v>2</v>
      </c>
      <c r="S28" s="16">
        <v>3</v>
      </c>
      <c r="T28" s="16">
        <v>2</v>
      </c>
      <c r="U28" s="16">
        <v>1</v>
      </c>
      <c r="V28" s="16"/>
      <c r="W28" s="16"/>
      <c r="X28" s="16"/>
      <c r="Y28" s="16">
        <v>2</v>
      </c>
      <c r="Z28" s="30"/>
      <c r="AA28" s="37">
        <f t="shared" si="2"/>
        <v>87</v>
      </c>
      <c r="AB28" s="37" t="str">
        <f t="shared" si="3"/>
        <v xml:space="preserve"> </v>
      </c>
      <c r="AC28" s="43">
        <f t="shared" si="4"/>
        <v>213.001</v>
      </c>
      <c r="AD28" s="43" t="str">
        <f t="shared" si="5"/>
        <v/>
      </c>
      <c r="AE28" s="37">
        <f t="shared" si="6"/>
        <v>20</v>
      </c>
      <c r="AF28" s="16"/>
    </row>
    <row r="29" spans="1:32" ht="12.75" customHeight="1" x14ac:dyDescent="0.15">
      <c r="A29" s="16">
        <v>10</v>
      </c>
      <c r="B29" s="8" t="s">
        <v>72</v>
      </c>
      <c r="C29" s="10" t="s">
        <v>53</v>
      </c>
      <c r="D29" s="10" t="s">
        <v>40</v>
      </c>
      <c r="E29" s="16">
        <v>2</v>
      </c>
      <c r="F29" s="16">
        <v>3</v>
      </c>
      <c r="G29" s="16">
        <v>5</v>
      </c>
      <c r="H29" s="16">
        <v>4</v>
      </c>
      <c r="I29" s="16"/>
      <c r="J29" s="16">
        <v>1</v>
      </c>
      <c r="K29" s="16"/>
      <c r="L29" s="30"/>
      <c r="M29" s="37">
        <f t="shared" si="0"/>
        <v>120</v>
      </c>
      <c r="N29" s="37" t="str">
        <f t="shared" si="1"/>
        <v xml:space="preserve"> </v>
      </c>
      <c r="O29" s="16">
        <v>2</v>
      </c>
      <c r="P29" s="17">
        <v>1</v>
      </c>
      <c r="Q29" s="16">
        <v>2</v>
      </c>
      <c r="R29" s="17">
        <v>2</v>
      </c>
      <c r="S29" s="16"/>
      <c r="T29" s="16">
        <v>4</v>
      </c>
      <c r="U29" s="16"/>
      <c r="V29" s="16">
        <v>2</v>
      </c>
      <c r="W29" s="16">
        <v>1</v>
      </c>
      <c r="X29" s="16"/>
      <c r="Y29" s="16">
        <v>1</v>
      </c>
      <c r="Z29" s="30"/>
      <c r="AA29" s="37">
        <f t="shared" si="2"/>
        <v>87</v>
      </c>
      <c r="AB29" s="37" t="str">
        <f t="shared" si="3"/>
        <v xml:space="preserve"> </v>
      </c>
      <c r="AC29" s="43">
        <f t="shared" si="4"/>
        <v>207.001</v>
      </c>
      <c r="AD29" s="43" t="str">
        <f t="shared" si="5"/>
        <v/>
      </c>
      <c r="AE29" s="37">
        <f t="shared" si="6"/>
        <v>21</v>
      </c>
      <c r="AF29" s="16"/>
    </row>
    <row r="30" spans="1:32" ht="12.75" customHeight="1" x14ac:dyDescent="0.15">
      <c r="A30" s="16">
        <v>5</v>
      </c>
      <c r="B30" s="8" t="s">
        <v>35</v>
      </c>
      <c r="C30" s="10" t="s">
        <v>34</v>
      </c>
      <c r="D30" s="10" t="s">
        <v>40</v>
      </c>
      <c r="E30" s="16">
        <v>1</v>
      </c>
      <c r="F30" s="16">
        <v>10</v>
      </c>
      <c r="G30" s="16">
        <v>2</v>
      </c>
      <c r="H30" s="16">
        <v>1</v>
      </c>
      <c r="I30" s="16"/>
      <c r="J30" s="16"/>
      <c r="K30" s="16">
        <v>1</v>
      </c>
      <c r="L30" s="30"/>
      <c r="M30" s="37">
        <f t="shared" si="0"/>
        <v>123</v>
      </c>
      <c r="N30" s="37" t="str">
        <f t="shared" si="1"/>
        <v xml:space="preserve"> </v>
      </c>
      <c r="O30" s="16">
        <v>1</v>
      </c>
      <c r="P30" s="17"/>
      <c r="Q30" s="16">
        <v>1</v>
      </c>
      <c r="R30" s="17">
        <v>3</v>
      </c>
      <c r="S30" s="16"/>
      <c r="T30" s="16">
        <v>2</v>
      </c>
      <c r="U30" s="16">
        <v>1</v>
      </c>
      <c r="V30" s="16">
        <v>3</v>
      </c>
      <c r="W30" s="16">
        <v>4</v>
      </c>
      <c r="X30" s="16"/>
      <c r="Y30" s="16"/>
      <c r="Z30" s="30"/>
      <c r="AA30" s="37">
        <f t="shared" si="2"/>
        <v>70</v>
      </c>
      <c r="AB30" s="37" t="str">
        <f t="shared" si="3"/>
        <v xml:space="preserve"> </v>
      </c>
      <c r="AC30" s="43">
        <f t="shared" si="4"/>
        <v>193.001</v>
      </c>
      <c r="AD30" s="43" t="str">
        <f t="shared" si="5"/>
        <v/>
      </c>
      <c r="AE30" s="37">
        <f t="shared" si="6"/>
        <v>22</v>
      </c>
      <c r="AF30" s="16"/>
    </row>
    <row r="31" spans="1:32" ht="12.75" customHeight="1" x14ac:dyDescent="0.15">
      <c r="A31" s="47">
        <v>23</v>
      </c>
      <c r="B31" s="8" t="s">
        <v>75</v>
      </c>
      <c r="C31" s="10" t="s">
        <v>42</v>
      </c>
      <c r="D31" s="10" t="s">
        <v>40</v>
      </c>
      <c r="E31" s="16">
        <v>1</v>
      </c>
      <c r="F31" s="16">
        <v>1</v>
      </c>
      <c r="G31" s="16">
        <v>5</v>
      </c>
      <c r="H31" s="16"/>
      <c r="I31" s="16">
        <v>4</v>
      </c>
      <c r="J31" s="16">
        <v>1</v>
      </c>
      <c r="K31" s="16">
        <v>3</v>
      </c>
      <c r="L31" s="30"/>
      <c r="M31" s="37">
        <f t="shared" si="0"/>
        <v>88</v>
      </c>
      <c r="N31" s="37" t="str">
        <f t="shared" si="1"/>
        <v xml:space="preserve"> </v>
      </c>
      <c r="O31" s="16"/>
      <c r="P31" s="17"/>
      <c r="Q31" s="16">
        <v>3</v>
      </c>
      <c r="R31" s="17">
        <v>2</v>
      </c>
      <c r="S31" s="16">
        <v>2</v>
      </c>
      <c r="T31" s="16">
        <v>2</v>
      </c>
      <c r="U31" s="16">
        <v>3</v>
      </c>
      <c r="V31" s="16">
        <v>1</v>
      </c>
      <c r="W31" s="16"/>
      <c r="X31" s="16">
        <v>1</v>
      </c>
      <c r="Y31" s="16">
        <v>1</v>
      </c>
      <c r="Z31" s="30"/>
      <c r="AA31" s="37">
        <f t="shared" si="2"/>
        <v>76</v>
      </c>
      <c r="AB31" s="37" t="str">
        <f t="shared" si="3"/>
        <v xml:space="preserve"> </v>
      </c>
      <c r="AC31" s="43">
        <f t="shared" si="4"/>
        <v>164.001</v>
      </c>
      <c r="AD31" s="43" t="str">
        <f t="shared" si="5"/>
        <v/>
      </c>
      <c r="AE31" s="37">
        <f t="shared" si="6"/>
        <v>23</v>
      </c>
      <c r="AF31" s="16"/>
    </row>
    <row r="32" spans="1:32" ht="12.75" customHeight="1" x14ac:dyDescent="0.15"/>
    <row r="33" spans="1:258" ht="14.25" x14ac:dyDescent="0.15">
      <c r="A33" s="6" t="s">
        <v>0</v>
      </c>
      <c r="B33" s="5"/>
      <c r="C33" s="28" t="s">
        <v>25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</row>
    <row r="34" spans="1:258" x14ac:dyDescent="0.15">
      <c r="A34" s="33"/>
      <c r="B34" s="16"/>
      <c r="C34" s="33"/>
      <c r="D34" s="33"/>
      <c r="E34" s="50" t="s">
        <v>18</v>
      </c>
      <c r="F34" s="50"/>
      <c r="G34" s="50"/>
      <c r="H34" s="50"/>
      <c r="I34" s="50"/>
      <c r="J34" s="50"/>
      <c r="K34" s="50"/>
      <c r="L34" s="16"/>
      <c r="M34" s="37" t="s">
        <v>16</v>
      </c>
      <c r="N34" s="16"/>
      <c r="O34" s="50" t="s">
        <v>17</v>
      </c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16"/>
      <c r="AA34" s="37" t="s">
        <v>16</v>
      </c>
      <c r="AB34" s="16"/>
      <c r="AC34" s="49" t="s">
        <v>5</v>
      </c>
      <c r="AD34" s="49"/>
      <c r="AE34" s="49"/>
      <c r="AF34" s="33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</row>
    <row r="35" spans="1:258" ht="24" x14ac:dyDescent="0.15">
      <c r="A35" s="34" t="s">
        <v>1</v>
      </c>
      <c r="B35" s="35" t="s">
        <v>2</v>
      </c>
      <c r="C35" s="16" t="s">
        <v>3</v>
      </c>
      <c r="D35" s="16" t="s">
        <v>19</v>
      </c>
      <c r="E35" s="36">
        <v>10</v>
      </c>
      <c r="F35" s="36">
        <v>9</v>
      </c>
      <c r="G35" s="36">
        <v>8</v>
      </c>
      <c r="H35" s="36">
        <v>7</v>
      </c>
      <c r="I35" s="36">
        <v>6</v>
      </c>
      <c r="J35" s="36">
        <v>5</v>
      </c>
      <c r="K35" s="36">
        <v>0</v>
      </c>
      <c r="L35" s="36" t="s">
        <v>20</v>
      </c>
      <c r="M35" s="38" t="s">
        <v>81</v>
      </c>
      <c r="N35" s="37" t="s">
        <v>4</v>
      </c>
      <c r="O35" s="16">
        <v>10</v>
      </c>
      <c r="P35" s="17">
        <v>9</v>
      </c>
      <c r="Q35" s="16">
        <v>8</v>
      </c>
      <c r="R35" s="17">
        <v>7</v>
      </c>
      <c r="S35" s="16">
        <v>6</v>
      </c>
      <c r="T35" s="16">
        <v>5</v>
      </c>
      <c r="U35" s="16">
        <v>4</v>
      </c>
      <c r="V35" s="16">
        <v>3</v>
      </c>
      <c r="W35" s="16">
        <v>2</v>
      </c>
      <c r="X35" s="16">
        <v>1</v>
      </c>
      <c r="Y35" s="16">
        <v>0</v>
      </c>
      <c r="Z35" s="16" t="s">
        <v>20</v>
      </c>
      <c r="AA35" s="38" t="s">
        <v>14</v>
      </c>
      <c r="AB35" s="37" t="s">
        <v>4</v>
      </c>
      <c r="AC35" s="41" t="s">
        <v>22</v>
      </c>
      <c r="AD35" s="41" t="s">
        <v>23</v>
      </c>
      <c r="AE35" s="37" t="s">
        <v>6</v>
      </c>
      <c r="AF35" s="36" t="s">
        <v>21</v>
      </c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</row>
    <row r="36" spans="1:258" ht="6" customHeight="1" x14ac:dyDescent="0.15">
      <c r="A36" s="15"/>
      <c r="B36" s="18"/>
      <c r="C36" s="19"/>
      <c r="D36" s="19"/>
      <c r="E36" s="15"/>
      <c r="F36" s="15"/>
      <c r="G36" s="15"/>
      <c r="H36" s="15"/>
      <c r="I36" s="15"/>
      <c r="J36" s="15"/>
      <c r="K36" s="15"/>
      <c r="L36" s="15"/>
      <c r="M36" s="45"/>
      <c r="N36" s="45"/>
      <c r="O36" s="15"/>
      <c r="P36" s="15"/>
      <c r="AA36" s="45"/>
      <c r="AB36" s="46"/>
      <c r="AC36" s="44"/>
      <c r="AD36" s="44"/>
      <c r="AE36" s="46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</row>
    <row r="37" spans="1:258" ht="12.75" customHeight="1" x14ac:dyDescent="0.15">
      <c r="A37" s="16">
        <v>9</v>
      </c>
      <c r="B37" s="8" t="s">
        <v>54</v>
      </c>
      <c r="C37" s="10" t="s">
        <v>26</v>
      </c>
      <c r="D37" s="10" t="s">
        <v>41</v>
      </c>
      <c r="E37" s="16">
        <v>13</v>
      </c>
      <c r="F37" s="16">
        <v>2</v>
      </c>
      <c r="G37" s="16"/>
      <c r="H37" s="16"/>
      <c r="I37" s="16"/>
      <c r="J37" s="16"/>
      <c r="K37" s="16"/>
      <c r="L37" s="30"/>
      <c r="M37" s="37">
        <f t="shared" ref="M37:M49" si="7">IF(SUM(E37:K37)=0,0,IF(SUM(E37:K37)&lt;15,"málo",IF(SUM(E37:K37)=15,SUM(E37*10,F37*9,G37*8,H37*7,I37*6,J37*5,L37),IF(SUM(E37:K37)&gt;15,"moc"))))</f>
        <v>148</v>
      </c>
      <c r="N37" s="37" t="str">
        <f t="shared" ref="N37:N49" si="8">IF(AND(M37&gt;=146,M37&lt;=150),"M",IF(AND(M37&gt;=140,M37&lt;=145),"I.",IF(AND(M37&gt;=134,M37&lt;=139),"II.",IF(AND(M37&gt;=125,M37&lt;=133),"III."," "))))</f>
        <v>M</v>
      </c>
      <c r="O37" s="16">
        <v>7</v>
      </c>
      <c r="P37" s="17">
        <v>8</v>
      </c>
      <c r="Q37" s="16"/>
      <c r="R37" s="17"/>
      <c r="S37" s="16"/>
      <c r="T37" s="16"/>
      <c r="U37" s="16"/>
      <c r="V37" s="16"/>
      <c r="W37" s="16"/>
      <c r="X37" s="16"/>
      <c r="Y37" s="16"/>
      <c r="Z37" s="30"/>
      <c r="AA37" s="37">
        <f t="shared" ref="AA37:AA49" si="9">IF(SUM(O37:Y37)=0,0,IF(SUM(O37:Y37)&lt;15,"málo",IF(SUM(O37:Y37)=15,SUM(O37*10,P37*9,Q37*8,R37*7,S37*6,T37*5,U37*4,V37*3,W37*2,X37,Z37),IF(SUM(O37:Y37)&gt;15,"moc"))))</f>
        <v>142</v>
      </c>
      <c r="AB37" s="37" t="str">
        <f t="shared" ref="AB37:AB49" si="10">IF(AND(AA37&gt;=137,AA37&lt;=150),"M",IF(AND(AA37&gt;=131,AA37&lt;=136),"I.",IF(AND(AA37&gt;=125,AA37&lt;=130),"II.",IF(AND(AA37&gt;=116,AA37&lt;=124),"III."," "))))</f>
        <v>M</v>
      </c>
      <c r="AC37" s="43" t="str">
        <f t="shared" ref="AC37:AC49" si="11">IF(D37="P",SUM(M37,AA37,((10-AF37)/10000)),"")</f>
        <v/>
      </c>
      <c r="AD37" s="43">
        <f t="shared" ref="AD37:AD49" si="12">IF(D37="R",SUM(M37,AA37,((10-AF37)/10000)),"")</f>
        <v>290.00099999999998</v>
      </c>
      <c r="AE37" s="37">
        <f t="shared" ref="AE37:AE49" si="13">IF(D37="P",RANK(AC37,$AC$9:$AC$82),RANK(AD37,$AD$9:$AD$82))</f>
        <v>1</v>
      </c>
      <c r="AF37" s="16"/>
    </row>
    <row r="38" spans="1:258" ht="12.75" customHeight="1" x14ac:dyDescent="0.15">
      <c r="A38" s="16">
        <v>31</v>
      </c>
      <c r="B38" s="9" t="s">
        <v>50</v>
      </c>
      <c r="C38" s="10" t="s">
        <v>26</v>
      </c>
      <c r="D38" s="10" t="s">
        <v>41</v>
      </c>
      <c r="E38" s="16">
        <v>12</v>
      </c>
      <c r="F38" s="16">
        <v>2</v>
      </c>
      <c r="G38" s="16">
        <v>1</v>
      </c>
      <c r="H38" s="16"/>
      <c r="I38" s="16"/>
      <c r="J38" s="16"/>
      <c r="K38" s="16"/>
      <c r="L38" s="30"/>
      <c r="M38" s="37">
        <f t="shared" si="7"/>
        <v>146</v>
      </c>
      <c r="N38" s="37" t="str">
        <f t="shared" si="8"/>
        <v>M</v>
      </c>
      <c r="O38" s="16">
        <v>7</v>
      </c>
      <c r="P38" s="17">
        <v>8</v>
      </c>
      <c r="Q38" s="16"/>
      <c r="R38" s="17"/>
      <c r="S38" s="16"/>
      <c r="T38" s="16"/>
      <c r="U38" s="16"/>
      <c r="V38" s="16"/>
      <c r="W38" s="16"/>
      <c r="X38" s="16"/>
      <c r="Y38" s="16"/>
      <c r="Z38" s="30"/>
      <c r="AA38" s="37">
        <f t="shared" si="9"/>
        <v>142</v>
      </c>
      <c r="AB38" s="37" t="str">
        <f t="shared" si="10"/>
        <v>M</v>
      </c>
      <c r="AC38" s="43" t="str">
        <f t="shared" si="11"/>
        <v/>
      </c>
      <c r="AD38" s="43">
        <f t="shared" si="12"/>
        <v>288.00099999999998</v>
      </c>
      <c r="AE38" s="37">
        <f t="shared" si="13"/>
        <v>2</v>
      </c>
      <c r="AF38" s="16"/>
    </row>
    <row r="39" spans="1:258" ht="12.75" customHeight="1" x14ac:dyDescent="0.15">
      <c r="A39" s="16">
        <v>35</v>
      </c>
      <c r="B39" s="8" t="s">
        <v>56</v>
      </c>
      <c r="C39" s="10" t="s">
        <v>53</v>
      </c>
      <c r="D39" s="10" t="s">
        <v>41</v>
      </c>
      <c r="E39" s="16">
        <v>12</v>
      </c>
      <c r="F39" s="16">
        <v>3</v>
      </c>
      <c r="G39" s="16"/>
      <c r="H39" s="16"/>
      <c r="I39" s="16"/>
      <c r="J39" s="16"/>
      <c r="K39" s="16"/>
      <c r="L39" s="30"/>
      <c r="M39" s="37">
        <f t="shared" si="7"/>
        <v>147</v>
      </c>
      <c r="N39" s="37" t="str">
        <f t="shared" si="8"/>
        <v>M</v>
      </c>
      <c r="O39" s="16">
        <v>7</v>
      </c>
      <c r="P39" s="17">
        <v>7</v>
      </c>
      <c r="Q39" s="16"/>
      <c r="R39" s="17">
        <v>1</v>
      </c>
      <c r="S39" s="16"/>
      <c r="T39" s="16"/>
      <c r="U39" s="16"/>
      <c r="V39" s="16"/>
      <c r="W39" s="16"/>
      <c r="X39" s="16"/>
      <c r="Y39" s="16"/>
      <c r="Z39" s="30"/>
      <c r="AA39" s="37">
        <f t="shared" si="9"/>
        <v>140</v>
      </c>
      <c r="AB39" s="37" t="str">
        <f t="shared" si="10"/>
        <v>M</v>
      </c>
      <c r="AC39" s="43" t="str">
        <f t="shared" si="11"/>
        <v/>
      </c>
      <c r="AD39" s="43">
        <f t="shared" si="12"/>
        <v>287.00099999999998</v>
      </c>
      <c r="AE39" s="37">
        <f t="shared" si="13"/>
        <v>3</v>
      </c>
      <c r="AF39" s="16"/>
    </row>
    <row r="40" spans="1:258" ht="12.75" customHeight="1" x14ac:dyDescent="0.15">
      <c r="A40" s="16">
        <v>29</v>
      </c>
      <c r="B40" s="9" t="s">
        <v>37</v>
      </c>
      <c r="C40" s="10" t="s">
        <v>26</v>
      </c>
      <c r="D40" s="10" t="s">
        <v>41</v>
      </c>
      <c r="E40" s="16">
        <v>12</v>
      </c>
      <c r="F40" s="16">
        <v>3</v>
      </c>
      <c r="G40" s="16"/>
      <c r="H40" s="16"/>
      <c r="I40" s="16"/>
      <c r="J40" s="16"/>
      <c r="K40" s="16"/>
      <c r="L40" s="30"/>
      <c r="M40" s="37">
        <f t="shared" si="7"/>
        <v>147</v>
      </c>
      <c r="N40" s="37" t="str">
        <f t="shared" si="8"/>
        <v>M</v>
      </c>
      <c r="O40" s="16">
        <v>8</v>
      </c>
      <c r="P40" s="47">
        <v>3</v>
      </c>
      <c r="Q40" s="16">
        <v>2</v>
      </c>
      <c r="R40" s="17">
        <v>1</v>
      </c>
      <c r="S40" s="16">
        <v>1</v>
      </c>
      <c r="T40" s="16"/>
      <c r="U40" s="16"/>
      <c r="V40" s="16"/>
      <c r="W40" s="16"/>
      <c r="X40" s="16"/>
      <c r="Y40" s="16"/>
      <c r="Z40" s="30"/>
      <c r="AA40" s="37">
        <f t="shared" si="9"/>
        <v>136</v>
      </c>
      <c r="AB40" s="37" t="str">
        <f t="shared" si="10"/>
        <v>I.</v>
      </c>
      <c r="AC40" s="43" t="str">
        <f t="shared" si="11"/>
        <v/>
      </c>
      <c r="AD40" s="43">
        <f t="shared" si="12"/>
        <v>283.00099999999998</v>
      </c>
      <c r="AE40" s="37">
        <f t="shared" si="13"/>
        <v>4</v>
      </c>
      <c r="AF40" s="16"/>
    </row>
    <row r="41" spans="1:258" ht="12.75" customHeight="1" x14ac:dyDescent="0.15">
      <c r="A41" s="16">
        <v>21</v>
      </c>
      <c r="B41" s="9" t="s">
        <v>63</v>
      </c>
      <c r="C41" s="10" t="s">
        <v>64</v>
      </c>
      <c r="D41" s="10" t="s">
        <v>41</v>
      </c>
      <c r="E41" s="16">
        <v>14</v>
      </c>
      <c r="F41" s="16"/>
      <c r="G41" s="16">
        <v>1</v>
      </c>
      <c r="H41" s="16"/>
      <c r="I41" s="16"/>
      <c r="J41" s="16"/>
      <c r="K41" s="16"/>
      <c r="L41" s="30"/>
      <c r="M41" s="37">
        <f t="shared" si="7"/>
        <v>148</v>
      </c>
      <c r="N41" s="37" t="str">
        <f t="shared" si="8"/>
        <v>M</v>
      </c>
      <c r="O41" s="16">
        <v>7</v>
      </c>
      <c r="P41" s="17">
        <v>2</v>
      </c>
      <c r="Q41" s="16">
        <v>4</v>
      </c>
      <c r="R41" s="17">
        <v>2</v>
      </c>
      <c r="S41" s="16"/>
      <c r="T41" s="16"/>
      <c r="U41" s="16"/>
      <c r="V41" s="16"/>
      <c r="W41" s="16"/>
      <c r="X41" s="16"/>
      <c r="Y41" s="16"/>
      <c r="Z41" s="30"/>
      <c r="AA41" s="37">
        <f t="shared" si="9"/>
        <v>134</v>
      </c>
      <c r="AB41" s="37" t="str">
        <f t="shared" si="10"/>
        <v>I.</v>
      </c>
      <c r="AC41" s="43" t="str">
        <f t="shared" si="11"/>
        <v/>
      </c>
      <c r="AD41" s="43">
        <f t="shared" si="12"/>
        <v>282.00099999999998</v>
      </c>
      <c r="AE41" s="37">
        <f t="shared" si="13"/>
        <v>5</v>
      </c>
      <c r="AF41" s="16"/>
    </row>
    <row r="42" spans="1:258" ht="12.75" customHeight="1" x14ac:dyDescent="0.15">
      <c r="A42" s="16">
        <v>18</v>
      </c>
      <c r="B42" s="9" t="s">
        <v>48</v>
      </c>
      <c r="C42" s="10" t="s">
        <v>32</v>
      </c>
      <c r="D42" s="10" t="s">
        <v>41</v>
      </c>
      <c r="E42" s="16">
        <v>12</v>
      </c>
      <c r="F42" s="16">
        <v>3</v>
      </c>
      <c r="G42" s="16"/>
      <c r="H42" s="16"/>
      <c r="I42" s="16"/>
      <c r="J42" s="16"/>
      <c r="K42" s="16"/>
      <c r="L42" s="30"/>
      <c r="M42" s="37">
        <f t="shared" si="7"/>
        <v>147</v>
      </c>
      <c r="N42" s="37" t="str">
        <f t="shared" si="8"/>
        <v>M</v>
      </c>
      <c r="O42" s="16">
        <v>5</v>
      </c>
      <c r="P42" s="17">
        <v>5</v>
      </c>
      <c r="Q42" s="16">
        <v>4</v>
      </c>
      <c r="R42" s="17">
        <v>1</v>
      </c>
      <c r="S42" s="16"/>
      <c r="T42" s="16"/>
      <c r="U42" s="16"/>
      <c r="V42" s="16"/>
      <c r="W42" s="16"/>
      <c r="X42" s="16"/>
      <c r="Y42" s="16"/>
      <c r="Z42" s="30"/>
      <c r="AA42" s="37">
        <f t="shared" si="9"/>
        <v>134</v>
      </c>
      <c r="AB42" s="37" t="str">
        <f t="shared" si="10"/>
        <v>I.</v>
      </c>
      <c r="AC42" s="43" t="str">
        <f t="shared" si="11"/>
        <v/>
      </c>
      <c r="AD42" s="43">
        <f t="shared" si="12"/>
        <v>281.00099999999998</v>
      </c>
      <c r="AE42" s="37">
        <f t="shared" si="13"/>
        <v>6</v>
      </c>
      <c r="AF42" s="16"/>
    </row>
    <row r="43" spans="1:258" ht="12.75" customHeight="1" x14ac:dyDescent="0.15">
      <c r="A43" s="16">
        <v>33</v>
      </c>
      <c r="B43" s="9" t="s">
        <v>33</v>
      </c>
      <c r="C43" s="10" t="s">
        <v>34</v>
      </c>
      <c r="D43" s="10" t="s">
        <v>41</v>
      </c>
      <c r="E43" s="16">
        <v>12</v>
      </c>
      <c r="F43" s="16">
        <v>2</v>
      </c>
      <c r="G43" s="16">
        <v>1</v>
      </c>
      <c r="H43" s="16"/>
      <c r="I43" s="16"/>
      <c r="J43" s="16"/>
      <c r="K43" s="16"/>
      <c r="L43" s="30"/>
      <c r="M43" s="37">
        <f t="shared" si="7"/>
        <v>146</v>
      </c>
      <c r="N43" s="37" t="str">
        <f t="shared" si="8"/>
        <v>M</v>
      </c>
      <c r="O43" s="16">
        <v>3</v>
      </c>
      <c r="P43" s="48">
        <v>7</v>
      </c>
      <c r="Q43" s="16">
        <v>4</v>
      </c>
      <c r="R43" s="17">
        <v>1</v>
      </c>
      <c r="S43" s="16"/>
      <c r="T43" s="16"/>
      <c r="U43" s="16"/>
      <c r="V43" s="16"/>
      <c r="W43" s="16"/>
      <c r="X43" s="16"/>
      <c r="Y43" s="16"/>
      <c r="Z43" s="30"/>
      <c r="AA43" s="37">
        <f t="shared" si="9"/>
        <v>132</v>
      </c>
      <c r="AB43" s="37" t="str">
        <f t="shared" si="10"/>
        <v>I.</v>
      </c>
      <c r="AC43" s="43" t="str">
        <f t="shared" si="11"/>
        <v/>
      </c>
      <c r="AD43" s="43">
        <f t="shared" si="12"/>
        <v>278.00099999999998</v>
      </c>
      <c r="AE43" s="37">
        <f t="shared" si="13"/>
        <v>7</v>
      </c>
      <c r="AF43" s="16"/>
    </row>
    <row r="44" spans="1:258" ht="12.75" customHeight="1" x14ac:dyDescent="0.15">
      <c r="A44" s="16">
        <v>36</v>
      </c>
      <c r="B44" s="8" t="s">
        <v>77</v>
      </c>
      <c r="C44" s="10" t="s">
        <v>26</v>
      </c>
      <c r="D44" s="10" t="s">
        <v>41</v>
      </c>
      <c r="E44" s="16">
        <v>11</v>
      </c>
      <c r="F44" s="16">
        <v>4</v>
      </c>
      <c r="G44" s="16"/>
      <c r="H44" s="16"/>
      <c r="I44" s="16"/>
      <c r="J44" s="16"/>
      <c r="K44" s="16"/>
      <c r="L44" s="30"/>
      <c r="M44" s="37">
        <f t="shared" si="7"/>
        <v>146</v>
      </c>
      <c r="N44" s="37" t="str">
        <f t="shared" si="8"/>
        <v>M</v>
      </c>
      <c r="O44" s="16">
        <v>3</v>
      </c>
      <c r="P44" s="17">
        <v>7</v>
      </c>
      <c r="Q44" s="16">
        <v>3</v>
      </c>
      <c r="R44" s="17">
        <v>2</v>
      </c>
      <c r="S44" s="16"/>
      <c r="T44" s="16"/>
      <c r="U44" s="16"/>
      <c r="V44" s="16"/>
      <c r="W44" s="16"/>
      <c r="X44" s="16"/>
      <c r="Y44" s="16"/>
      <c r="Z44" s="30"/>
      <c r="AA44" s="37">
        <f t="shared" si="9"/>
        <v>131</v>
      </c>
      <c r="AB44" s="37" t="str">
        <f t="shared" si="10"/>
        <v>I.</v>
      </c>
      <c r="AC44" s="43" t="str">
        <f t="shared" si="11"/>
        <v/>
      </c>
      <c r="AD44" s="43">
        <f t="shared" si="12"/>
        <v>277.00099999999998</v>
      </c>
      <c r="AE44" s="37">
        <f t="shared" si="13"/>
        <v>8</v>
      </c>
      <c r="AF44" s="16"/>
    </row>
    <row r="45" spans="1:258" ht="12.75" customHeight="1" x14ac:dyDescent="0.15">
      <c r="A45" s="16">
        <v>17</v>
      </c>
      <c r="B45" s="9" t="s">
        <v>73</v>
      </c>
      <c r="C45" s="10" t="s">
        <v>26</v>
      </c>
      <c r="D45" s="10" t="s">
        <v>41</v>
      </c>
      <c r="E45" s="16">
        <v>9</v>
      </c>
      <c r="F45" s="16">
        <v>5</v>
      </c>
      <c r="G45" s="16">
        <v>1</v>
      </c>
      <c r="H45" s="16"/>
      <c r="I45" s="16"/>
      <c r="J45" s="16"/>
      <c r="K45" s="16"/>
      <c r="L45" s="30"/>
      <c r="M45" s="37">
        <f t="shared" si="7"/>
        <v>143</v>
      </c>
      <c r="N45" s="37" t="str">
        <f t="shared" si="8"/>
        <v>I.</v>
      </c>
      <c r="O45" s="16">
        <v>5</v>
      </c>
      <c r="P45" s="47">
        <v>5</v>
      </c>
      <c r="Q45" s="16">
        <v>3</v>
      </c>
      <c r="R45" s="17">
        <v>1</v>
      </c>
      <c r="S45" s="16"/>
      <c r="T45" s="16">
        <v>1</v>
      </c>
      <c r="U45" s="16"/>
      <c r="V45" s="16"/>
      <c r="W45" s="16"/>
      <c r="X45" s="16"/>
      <c r="Y45" s="16"/>
      <c r="Z45" s="30"/>
      <c r="AA45" s="37">
        <f t="shared" si="9"/>
        <v>131</v>
      </c>
      <c r="AB45" s="37" t="str">
        <f t="shared" si="10"/>
        <v>I.</v>
      </c>
      <c r="AC45" s="43" t="str">
        <f t="shared" si="11"/>
        <v/>
      </c>
      <c r="AD45" s="43">
        <f t="shared" si="12"/>
        <v>274.00099999999998</v>
      </c>
      <c r="AE45" s="37">
        <f t="shared" si="13"/>
        <v>9</v>
      </c>
      <c r="AF45" s="16"/>
    </row>
    <row r="46" spans="1:258" ht="12.75" customHeight="1" x14ac:dyDescent="0.15">
      <c r="A46" s="16">
        <v>16</v>
      </c>
      <c r="B46" s="9" t="s">
        <v>62</v>
      </c>
      <c r="C46" s="10" t="s">
        <v>32</v>
      </c>
      <c r="D46" s="10" t="s">
        <v>41</v>
      </c>
      <c r="E46" s="16">
        <v>11</v>
      </c>
      <c r="F46" s="16">
        <v>4</v>
      </c>
      <c r="G46" s="16"/>
      <c r="H46" s="16"/>
      <c r="I46" s="16"/>
      <c r="J46" s="16"/>
      <c r="K46" s="16"/>
      <c r="L46" s="30"/>
      <c r="M46" s="37">
        <f t="shared" si="7"/>
        <v>146</v>
      </c>
      <c r="N46" s="37" t="str">
        <f t="shared" si="8"/>
        <v>M</v>
      </c>
      <c r="O46" s="16">
        <v>1</v>
      </c>
      <c r="P46" s="48">
        <v>6</v>
      </c>
      <c r="Q46" s="16">
        <v>5</v>
      </c>
      <c r="R46" s="17">
        <v>2</v>
      </c>
      <c r="S46" s="16">
        <v>1</v>
      </c>
      <c r="T46" s="16"/>
      <c r="U46" s="16"/>
      <c r="V46" s="16"/>
      <c r="W46" s="16"/>
      <c r="X46" s="16"/>
      <c r="Y46" s="16"/>
      <c r="Z46" s="30"/>
      <c r="AA46" s="37">
        <f t="shared" si="9"/>
        <v>124</v>
      </c>
      <c r="AB46" s="37" t="str">
        <f t="shared" si="10"/>
        <v>III.</v>
      </c>
      <c r="AC46" s="43" t="str">
        <f t="shared" si="11"/>
        <v/>
      </c>
      <c r="AD46" s="43">
        <f t="shared" si="12"/>
        <v>270.00099999999998</v>
      </c>
      <c r="AE46" s="37">
        <f t="shared" si="13"/>
        <v>10</v>
      </c>
      <c r="AF46" s="16"/>
    </row>
    <row r="47" spans="1:258" ht="12.75" customHeight="1" x14ac:dyDescent="0.15">
      <c r="A47" s="16">
        <v>4</v>
      </c>
      <c r="B47" s="8" t="s">
        <v>55</v>
      </c>
      <c r="C47" s="10" t="s">
        <v>34</v>
      </c>
      <c r="D47" s="10" t="s">
        <v>41</v>
      </c>
      <c r="E47" s="16">
        <v>4</v>
      </c>
      <c r="F47" s="16">
        <v>11</v>
      </c>
      <c r="G47" s="16"/>
      <c r="H47" s="16"/>
      <c r="I47" s="16"/>
      <c r="J47" s="16"/>
      <c r="K47" s="16"/>
      <c r="L47" s="30"/>
      <c r="M47" s="37">
        <f t="shared" si="7"/>
        <v>139</v>
      </c>
      <c r="N47" s="37" t="str">
        <f t="shared" si="8"/>
        <v>II.</v>
      </c>
      <c r="O47" s="16"/>
      <c r="P47" s="17">
        <v>7</v>
      </c>
      <c r="Q47" s="16">
        <v>3</v>
      </c>
      <c r="R47" s="17">
        <v>4</v>
      </c>
      <c r="S47" s="16">
        <v>1</v>
      </c>
      <c r="T47" s="16"/>
      <c r="U47" s="16"/>
      <c r="V47" s="16"/>
      <c r="W47" s="16"/>
      <c r="X47" s="16"/>
      <c r="Y47" s="16"/>
      <c r="Z47" s="30"/>
      <c r="AA47" s="37">
        <f t="shared" si="9"/>
        <v>121</v>
      </c>
      <c r="AB47" s="37" t="str">
        <f t="shared" si="10"/>
        <v>III.</v>
      </c>
      <c r="AC47" s="43" t="str">
        <f t="shared" si="11"/>
        <v/>
      </c>
      <c r="AD47" s="43">
        <f t="shared" si="12"/>
        <v>260.00099999999998</v>
      </c>
      <c r="AE47" s="37">
        <f t="shared" si="13"/>
        <v>11</v>
      </c>
      <c r="AF47" s="16"/>
    </row>
    <row r="48" spans="1:258" ht="12.75" customHeight="1" x14ac:dyDescent="0.15">
      <c r="A48" s="16">
        <v>3</v>
      </c>
      <c r="B48" s="9" t="s">
        <v>61</v>
      </c>
      <c r="C48" s="10" t="s">
        <v>32</v>
      </c>
      <c r="D48" s="10" t="s">
        <v>41</v>
      </c>
      <c r="E48" s="16">
        <v>6</v>
      </c>
      <c r="F48" s="16">
        <v>8</v>
      </c>
      <c r="G48" s="16">
        <v>1</v>
      </c>
      <c r="H48" s="16"/>
      <c r="I48" s="16"/>
      <c r="J48" s="16"/>
      <c r="K48" s="16"/>
      <c r="L48" s="30"/>
      <c r="M48" s="37">
        <f t="shared" si="7"/>
        <v>140</v>
      </c>
      <c r="N48" s="37" t="str">
        <f t="shared" si="8"/>
        <v>I.</v>
      </c>
      <c r="O48" s="16">
        <v>3</v>
      </c>
      <c r="P48" s="48">
        <v>2</v>
      </c>
      <c r="Q48" s="16">
        <v>1</v>
      </c>
      <c r="R48" s="17">
        <v>4</v>
      </c>
      <c r="S48" s="16">
        <v>2</v>
      </c>
      <c r="T48" s="16">
        <v>3</v>
      </c>
      <c r="U48" s="16"/>
      <c r="V48" s="16"/>
      <c r="W48" s="16"/>
      <c r="X48" s="16"/>
      <c r="Y48" s="16"/>
      <c r="Z48" s="30"/>
      <c r="AA48" s="37">
        <f t="shared" si="9"/>
        <v>111</v>
      </c>
      <c r="AB48" s="37" t="str">
        <f t="shared" si="10"/>
        <v xml:space="preserve"> </v>
      </c>
      <c r="AC48" s="43" t="str">
        <f t="shared" si="11"/>
        <v/>
      </c>
      <c r="AD48" s="43">
        <f t="shared" si="12"/>
        <v>251.001</v>
      </c>
      <c r="AE48" s="37">
        <f t="shared" si="13"/>
        <v>12</v>
      </c>
      <c r="AF48" s="16"/>
    </row>
    <row r="49" spans="1:258" ht="12.75" customHeight="1" x14ac:dyDescent="0.15">
      <c r="A49" s="16">
        <v>25</v>
      </c>
      <c r="B49" s="9" t="s">
        <v>44</v>
      </c>
      <c r="C49" s="11" t="s">
        <v>34</v>
      </c>
      <c r="D49" s="11" t="s">
        <v>41</v>
      </c>
      <c r="E49" s="16">
        <v>3</v>
      </c>
      <c r="F49" s="16">
        <v>4</v>
      </c>
      <c r="G49" s="16">
        <v>6</v>
      </c>
      <c r="H49" s="16">
        <v>1</v>
      </c>
      <c r="I49" s="16"/>
      <c r="J49" s="16"/>
      <c r="K49" s="16">
        <v>1</v>
      </c>
      <c r="L49" s="30"/>
      <c r="M49" s="37">
        <f t="shared" si="7"/>
        <v>121</v>
      </c>
      <c r="N49" s="37" t="str">
        <f t="shared" si="8"/>
        <v xml:space="preserve"> </v>
      </c>
      <c r="O49" s="16">
        <v>4</v>
      </c>
      <c r="P49" s="17">
        <v>2</v>
      </c>
      <c r="Q49" s="16">
        <v>3</v>
      </c>
      <c r="R49" s="17">
        <v>3</v>
      </c>
      <c r="S49" s="16">
        <v>2</v>
      </c>
      <c r="T49" s="16"/>
      <c r="U49" s="16"/>
      <c r="V49" s="16"/>
      <c r="W49" s="16">
        <v>1</v>
      </c>
      <c r="X49" s="16"/>
      <c r="Y49" s="16"/>
      <c r="Z49" s="30"/>
      <c r="AA49" s="37">
        <f t="shared" si="9"/>
        <v>117</v>
      </c>
      <c r="AB49" s="37" t="str">
        <f t="shared" si="10"/>
        <v>III.</v>
      </c>
      <c r="AC49" s="43" t="str">
        <f t="shared" si="11"/>
        <v/>
      </c>
      <c r="AD49" s="43">
        <f t="shared" si="12"/>
        <v>238.001</v>
      </c>
      <c r="AE49" s="37">
        <f t="shared" si="13"/>
        <v>13</v>
      </c>
      <c r="AF49" s="16"/>
      <c r="AH49" s="29"/>
    </row>
    <row r="50" spans="1:258" ht="12.75" customHeight="1" x14ac:dyDescent="0.15"/>
    <row r="51" spans="1:258" x14ac:dyDescent="0.15">
      <c r="A51" s="31" t="s">
        <v>82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1"/>
      <c r="S51" s="20"/>
      <c r="T51" s="20"/>
      <c r="U51" s="20"/>
      <c r="V51" s="20"/>
      <c r="W51" s="20"/>
      <c r="X51" s="20"/>
      <c r="Y51" s="20"/>
      <c r="Z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</row>
    <row r="52" spans="1:258" x14ac:dyDescent="0.1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1"/>
      <c r="S52" s="20"/>
      <c r="T52" s="20"/>
      <c r="U52" s="20"/>
      <c r="V52" s="20"/>
      <c r="W52" s="20"/>
      <c r="X52" s="20"/>
      <c r="Y52" s="20"/>
      <c r="Z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</row>
    <row r="53" spans="1:258" x14ac:dyDescent="0.15">
      <c r="A53" s="20" t="s">
        <v>12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 t="s">
        <v>13</v>
      </c>
      <c r="O53" s="20"/>
      <c r="P53" s="20"/>
      <c r="Q53" s="20"/>
      <c r="R53" s="21"/>
      <c r="S53" s="20"/>
      <c r="T53" s="20"/>
      <c r="U53" s="20"/>
      <c r="V53" s="20"/>
      <c r="W53" s="20"/>
      <c r="X53" s="20"/>
      <c r="Y53" s="20"/>
      <c r="Z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</row>
    <row r="54" spans="1:258" x14ac:dyDescent="0.15">
      <c r="A54" s="29" t="s">
        <v>60</v>
      </c>
      <c r="B54" s="12"/>
      <c r="E54" s="29" t="s">
        <v>80</v>
      </c>
      <c r="M54" s="20"/>
      <c r="N54" s="12" t="s">
        <v>15</v>
      </c>
      <c r="O54" s="20"/>
      <c r="P54" s="20"/>
      <c r="Q54" s="20"/>
      <c r="R54" s="21"/>
      <c r="S54" s="20"/>
      <c r="T54" s="20"/>
      <c r="V54" s="20"/>
      <c r="W54" s="20"/>
      <c r="X54" s="20"/>
      <c r="Y54" s="20"/>
      <c r="Z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</row>
    <row r="55" spans="1:258" x14ac:dyDescent="0.15">
      <c r="A55" s="29" t="s">
        <v>59</v>
      </c>
      <c r="B55" s="12"/>
      <c r="E55" s="29" t="s">
        <v>78</v>
      </c>
      <c r="M55" s="20"/>
      <c r="N55" s="12" t="s">
        <v>57</v>
      </c>
      <c r="O55" s="20"/>
      <c r="P55" s="20"/>
      <c r="Q55" s="20"/>
      <c r="R55" s="21"/>
      <c r="S55" s="20"/>
      <c r="T55" s="20"/>
      <c r="V55" s="20"/>
      <c r="W55" s="20"/>
      <c r="X55" s="20"/>
      <c r="Y55" s="20"/>
      <c r="Z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</row>
    <row r="56" spans="1:258" x14ac:dyDescent="0.15">
      <c r="A56" s="29" t="s">
        <v>58</v>
      </c>
      <c r="B56" s="12"/>
      <c r="E56" s="29" t="s">
        <v>79</v>
      </c>
      <c r="M56" s="20"/>
      <c r="N56" s="29" t="s">
        <v>84</v>
      </c>
      <c r="O56" s="20"/>
      <c r="P56" s="20"/>
      <c r="Q56" s="20"/>
      <c r="R56" s="21"/>
      <c r="S56" s="20"/>
      <c r="T56" s="20"/>
      <c r="V56" s="20"/>
      <c r="W56" s="20"/>
      <c r="X56" s="20"/>
      <c r="Y56" s="20"/>
      <c r="Z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</row>
    <row r="57" spans="1:258" x14ac:dyDescent="0.15">
      <c r="B57" s="12"/>
      <c r="M57" s="20"/>
      <c r="N57" s="20"/>
      <c r="O57" s="20"/>
      <c r="P57" s="20"/>
      <c r="Q57" s="20"/>
      <c r="R57" s="21"/>
      <c r="S57" s="20"/>
      <c r="T57" s="20"/>
      <c r="U57" s="20"/>
      <c r="V57" s="20"/>
      <c r="W57" s="20"/>
      <c r="X57" s="20"/>
      <c r="Y57" s="20"/>
      <c r="Z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</row>
    <row r="58" spans="1:258" x14ac:dyDescent="0.15">
      <c r="B58" s="12"/>
      <c r="M58" s="20"/>
      <c r="N58" s="20"/>
      <c r="O58" s="20"/>
      <c r="P58" s="20"/>
      <c r="Q58" s="20"/>
      <c r="R58" s="21"/>
      <c r="S58" s="20"/>
      <c r="T58" s="20"/>
      <c r="U58" s="20"/>
      <c r="V58" s="20"/>
      <c r="W58" s="20"/>
      <c r="X58" s="20"/>
      <c r="Y58" s="20"/>
      <c r="Z58" s="20"/>
      <c r="AB58" s="20"/>
      <c r="AC58" s="20"/>
      <c r="AD58" s="20"/>
      <c r="AE58" s="20"/>
      <c r="AF58" s="20"/>
    </row>
    <row r="59" spans="1:258" x14ac:dyDescent="0.15">
      <c r="B59" s="12"/>
      <c r="M59" s="20"/>
      <c r="N59" s="20"/>
      <c r="O59" s="20"/>
      <c r="P59" s="20"/>
      <c r="Q59" s="20"/>
      <c r="R59" s="21"/>
      <c r="S59" s="20"/>
      <c r="T59" s="20"/>
      <c r="U59" s="20"/>
      <c r="V59" s="20"/>
      <c r="W59" s="20"/>
      <c r="X59" s="20"/>
      <c r="Y59" s="20"/>
      <c r="Z59" s="20"/>
      <c r="AB59" s="20"/>
      <c r="AC59" s="20"/>
      <c r="AD59" s="20"/>
      <c r="AE59" s="20"/>
      <c r="AF59" s="20"/>
    </row>
    <row r="60" spans="1:258" x14ac:dyDescent="0.15">
      <c r="B60" s="12"/>
      <c r="M60" s="20"/>
      <c r="N60" s="20"/>
      <c r="O60" s="20"/>
      <c r="P60" s="20"/>
      <c r="Q60" s="20"/>
      <c r="R60" s="21"/>
      <c r="S60" s="20"/>
      <c r="T60" s="20"/>
      <c r="U60" s="20"/>
      <c r="V60" s="20"/>
      <c r="W60" s="20"/>
      <c r="X60" s="20"/>
      <c r="Y60" s="20"/>
      <c r="Z60" s="20"/>
      <c r="AB60" s="20"/>
      <c r="AC60" s="20"/>
      <c r="AD60" s="20"/>
      <c r="AE60" s="20"/>
      <c r="AF60" s="20"/>
    </row>
    <row r="61" spans="1:258" x14ac:dyDescent="0.15">
      <c r="B61" s="12"/>
      <c r="M61" s="20"/>
      <c r="N61" s="20"/>
      <c r="O61" s="20"/>
      <c r="P61" s="20"/>
      <c r="Q61" s="20"/>
      <c r="R61" s="21"/>
      <c r="S61" s="20"/>
      <c r="T61" s="20"/>
      <c r="U61" s="20"/>
      <c r="V61" s="20"/>
      <c r="W61" s="20"/>
      <c r="X61" s="20"/>
      <c r="Y61" s="20"/>
      <c r="Z61" s="20"/>
      <c r="AB61" s="20"/>
      <c r="AC61" s="20"/>
      <c r="AD61" s="20"/>
      <c r="AE61" s="20"/>
      <c r="AF61" s="20"/>
    </row>
    <row r="62" spans="1:258" x14ac:dyDescent="0.15">
      <c r="B62" s="12"/>
      <c r="M62" s="20"/>
      <c r="N62" s="20"/>
      <c r="O62" s="20"/>
      <c r="P62" s="20"/>
      <c r="Q62" s="20"/>
      <c r="R62" s="21"/>
      <c r="S62" s="20"/>
      <c r="T62" s="20"/>
      <c r="U62" s="20"/>
      <c r="V62" s="20"/>
      <c r="W62" s="20"/>
      <c r="X62" s="20"/>
      <c r="Y62" s="20"/>
      <c r="Z62" s="20"/>
      <c r="AB62" s="20"/>
      <c r="AC62" s="20"/>
      <c r="AD62" s="20"/>
      <c r="AE62" s="20"/>
      <c r="AF62" s="20"/>
    </row>
    <row r="63" spans="1:258" x14ac:dyDescent="0.15">
      <c r="B63" s="12"/>
      <c r="M63" s="20"/>
      <c r="N63" s="20"/>
      <c r="O63" s="20"/>
      <c r="P63" s="20"/>
      <c r="Q63" s="20"/>
      <c r="R63" s="21"/>
      <c r="S63" s="20"/>
      <c r="T63" s="20"/>
      <c r="U63" s="20"/>
      <c r="V63" s="20"/>
      <c r="W63" s="20"/>
      <c r="X63" s="20"/>
      <c r="Y63" s="20"/>
      <c r="Z63" s="20"/>
      <c r="AB63" s="20"/>
      <c r="AC63" s="20"/>
      <c r="AD63" s="20"/>
      <c r="AE63" s="20"/>
      <c r="AF63" s="20"/>
    </row>
    <row r="64" spans="1:258" x14ac:dyDescent="0.15">
      <c r="C64"/>
      <c r="D64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1"/>
      <c r="S64" s="20"/>
      <c r="T64" s="20"/>
      <c r="U64" s="20"/>
      <c r="V64" s="20"/>
      <c r="W64" s="20"/>
      <c r="X64" s="20"/>
      <c r="Y64" s="20"/>
      <c r="Z64" s="20"/>
      <c r="AB64" s="20"/>
      <c r="AC64" s="20"/>
      <c r="AD64" s="20"/>
      <c r="AE64" s="20"/>
      <c r="AF64" s="20"/>
    </row>
    <row r="65" spans="1:32" x14ac:dyDescent="0.15">
      <c r="A65"/>
      <c r="B65"/>
      <c r="C65"/>
      <c r="D65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1"/>
      <c r="S65" s="20"/>
      <c r="T65" s="20"/>
      <c r="U65" s="20"/>
      <c r="V65" s="20"/>
      <c r="W65" s="20"/>
      <c r="X65" s="20"/>
      <c r="Y65" s="20"/>
      <c r="Z65" s="20"/>
      <c r="AB65" s="20"/>
      <c r="AC65" s="20"/>
      <c r="AD65" s="20"/>
      <c r="AE65" s="20"/>
      <c r="AF65" s="20"/>
    </row>
    <row r="66" spans="1:32" x14ac:dyDescent="0.15">
      <c r="B66" s="32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1"/>
      <c r="S66" s="20"/>
      <c r="T66" s="20"/>
      <c r="U66" s="20"/>
      <c r="V66" s="20"/>
      <c r="W66" s="20"/>
      <c r="X66" s="20"/>
      <c r="Y66" s="20"/>
      <c r="Z66" s="20"/>
      <c r="AB66" s="20"/>
      <c r="AC66" s="20"/>
      <c r="AD66" s="20"/>
      <c r="AE66" s="20"/>
      <c r="AF66" s="20"/>
    </row>
    <row r="67" spans="1:32" x14ac:dyDescent="0.15">
      <c r="A67" s="20"/>
      <c r="B67" s="32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1"/>
      <c r="S67" s="20"/>
      <c r="T67" s="20"/>
      <c r="U67" s="20"/>
      <c r="V67" s="20"/>
      <c r="W67" s="20"/>
      <c r="X67" s="20"/>
      <c r="Y67" s="20"/>
      <c r="Z67" s="20"/>
      <c r="AB67" s="20"/>
      <c r="AC67" s="20"/>
      <c r="AD67" s="20"/>
      <c r="AE67" s="20"/>
      <c r="AF67" s="20"/>
    </row>
    <row r="68" spans="1:32" x14ac:dyDescent="0.15">
      <c r="B68" s="32"/>
    </row>
    <row r="69" spans="1:32" x14ac:dyDescent="0.15">
      <c r="B69" s="32"/>
    </row>
    <row r="70" spans="1:32" x14ac:dyDescent="0.15">
      <c r="B70" s="32"/>
    </row>
    <row r="71" spans="1:32" x14ac:dyDescent="0.15">
      <c r="B71" s="32"/>
    </row>
    <row r="72" spans="1:32" x14ac:dyDescent="0.15">
      <c r="B72" s="32"/>
    </row>
    <row r="73" spans="1:32" x14ac:dyDescent="0.15">
      <c r="B73" s="32"/>
    </row>
    <row r="74" spans="1:32" x14ac:dyDescent="0.15">
      <c r="B74" s="32"/>
    </row>
    <row r="75" spans="1:32" x14ac:dyDescent="0.15">
      <c r="B75" s="32"/>
    </row>
    <row r="76" spans="1:32" x14ac:dyDescent="0.15">
      <c r="B76" s="32"/>
    </row>
    <row r="126" spans="2:4" x14ac:dyDescent="0.15">
      <c r="B126" s="2"/>
      <c r="C126" s="3"/>
      <c r="D126" s="3"/>
    </row>
    <row r="127" spans="2:4" x14ac:dyDescent="0.15">
      <c r="B127" s="2"/>
      <c r="C127" s="3"/>
      <c r="D127" s="3"/>
    </row>
    <row r="128" spans="2:4" x14ac:dyDescent="0.15">
      <c r="B128" s="2"/>
      <c r="C128" s="3"/>
      <c r="D128" s="3"/>
    </row>
    <row r="129" spans="2:4" x14ac:dyDescent="0.15">
      <c r="B129" s="2"/>
      <c r="C129" s="3"/>
      <c r="D129" s="3"/>
    </row>
    <row r="130" spans="2:4" x14ac:dyDescent="0.15">
      <c r="B130" s="2"/>
      <c r="C130" s="3"/>
      <c r="D130" s="3"/>
    </row>
    <row r="131" spans="2:4" x14ac:dyDescent="0.15">
      <c r="B131" s="2"/>
      <c r="C131" s="3"/>
      <c r="D131" s="3"/>
    </row>
    <row r="132" spans="2:4" x14ac:dyDescent="0.15">
      <c r="B132" s="2"/>
      <c r="C132" s="3"/>
      <c r="D132" s="3"/>
    </row>
    <row r="133" spans="2:4" x14ac:dyDescent="0.15">
      <c r="B133" s="2"/>
      <c r="C133" s="3"/>
      <c r="D133" s="3"/>
    </row>
    <row r="134" spans="2:4" x14ac:dyDescent="0.15">
      <c r="B134" s="2"/>
      <c r="C134" s="1"/>
      <c r="D134" s="1"/>
    </row>
    <row r="135" spans="2:4" x14ac:dyDescent="0.15">
      <c r="B135" s="2"/>
      <c r="C135" s="1"/>
      <c r="D135" s="1"/>
    </row>
    <row r="136" spans="2:4" x14ac:dyDescent="0.15">
      <c r="B136" s="2"/>
      <c r="C136" s="3"/>
      <c r="D136" s="3"/>
    </row>
    <row r="137" spans="2:4" x14ac:dyDescent="0.15">
      <c r="B137" s="2"/>
      <c r="C137" s="3"/>
      <c r="D137" s="3"/>
    </row>
    <row r="138" spans="2:4" x14ac:dyDescent="0.15">
      <c r="B138" s="2"/>
      <c r="C138" s="3"/>
      <c r="D138" s="3"/>
    </row>
    <row r="139" spans="2:4" x14ac:dyDescent="0.15">
      <c r="B139" s="2"/>
      <c r="C139" s="3"/>
      <c r="D139" s="3"/>
    </row>
    <row r="140" spans="2:4" x14ac:dyDescent="0.15">
      <c r="B140" s="2"/>
      <c r="C140" s="3"/>
      <c r="D140" s="3"/>
    </row>
    <row r="141" spans="2:4" x14ac:dyDescent="0.15">
      <c r="B141" s="2"/>
      <c r="C141" s="3"/>
      <c r="D141" s="3"/>
    </row>
    <row r="142" spans="2:4" x14ac:dyDescent="0.15">
      <c r="B142" s="2"/>
      <c r="C142" s="3"/>
      <c r="D142" s="3"/>
    </row>
    <row r="143" spans="2:4" x14ac:dyDescent="0.15">
      <c r="B143" s="2"/>
      <c r="C143" s="3"/>
      <c r="D143" s="3"/>
    </row>
    <row r="144" spans="2:4" x14ac:dyDescent="0.15">
      <c r="B144" s="2"/>
      <c r="C144" s="3"/>
      <c r="D144" s="3"/>
    </row>
    <row r="145" spans="2:4" x14ac:dyDescent="0.15">
      <c r="B145" s="2"/>
      <c r="C145" s="3"/>
      <c r="D145" s="3"/>
    </row>
    <row r="146" spans="2:4" x14ac:dyDescent="0.15">
      <c r="B146" s="2"/>
      <c r="C146" s="3"/>
      <c r="D146" s="3"/>
    </row>
    <row r="147" spans="2:4" x14ac:dyDescent="0.15">
      <c r="B147" s="2"/>
      <c r="C147" s="3"/>
      <c r="D147" s="3"/>
    </row>
    <row r="148" spans="2:4" x14ac:dyDescent="0.15">
      <c r="B148" s="2"/>
      <c r="C148" s="3"/>
      <c r="D148" s="3"/>
    </row>
    <row r="149" spans="2:4" x14ac:dyDescent="0.15">
      <c r="B149" s="2"/>
      <c r="C149" s="3"/>
      <c r="D149" s="3"/>
    </row>
    <row r="150" spans="2:4" x14ac:dyDescent="0.15">
      <c r="B150" s="2"/>
      <c r="C150" s="3"/>
      <c r="D150" s="3"/>
    </row>
    <row r="151" spans="2:4" x14ac:dyDescent="0.15">
      <c r="B151" s="2"/>
      <c r="C151" s="3"/>
      <c r="D151" s="3"/>
    </row>
    <row r="152" spans="2:4" x14ac:dyDescent="0.15">
      <c r="B152" s="2"/>
      <c r="C152" s="3"/>
      <c r="D152" s="3"/>
    </row>
    <row r="153" spans="2:4" x14ac:dyDescent="0.15">
      <c r="B153" s="2"/>
      <c r="C153" s="3"/>
      <c r="D153" s="3"/>
    </row>
    <row r="154" spans="2:4" x14ac:dyDescent="0.15">
      <c r="B154" s="2"/>
      <c r="C154" s="3"/>
      <c r="D154" s="3"/>
    </row>
    <row r="155" spans="2:4" x14ac:dyDescent="0.15">
      <c r="B155" s="2"/>
      <c r="C155" s="3"/>
      <c r="D155" s="3"/>
    </row>
    <row r="156" spans="2:4" x14ac:dyDescent="0.15">
      <c r="B156" s="2"/>
      <c r="C156" s="3"/>
      <c r="D156" s="3"/>
    </row>
    <row r="157" spans="2:4" x14ac:dyDescent="0.15">
      <c r="B157" s="2"/>
      <c r="C157" s="3"/>
      <c r="D157" s="3"/>
    </row>
    <row r="158" spans="2:4" x14ac:dyDescent="0.15">
      <c r="B158" s="2"/>
      <c r="C158" s="3"/>
      <c r="D158" s="3"/>
    </row>
    <row r="159" spans="2:4" x14ac:dyDescent="0.15">
      <c r="B159" s="2"/>
      <c r="C159" s="3"/>
      <c r="D159" s="3"/>
    </row>
    <row r="160" spans="2:4" x14ac:dyDescent="0.15">
      <c r="B160" s="2"/>
      <c r="C160" s="3"/>
      <c r="D160" s="3"/>
    </row>
    <row r="161" spans="2:4" x14ac:dyDescent="0.15">
      <c r="B161" s="2"/>
      <c r="C161" s="3"/>
      <c r="D161" s="3"/>
    </row>
    <row r="162" spans="2:4" x14ac:dyDescent="0.15">
      <c r="B162" s="2"/>
      <c r="C162" s="3"/>
      <c r="D162" s="3"/>
    </row>
    <row r="163" spans="2:4" x14ac:dyDescent="0.15">
      <c r="B163" s="2"/>
      <c r="C163" s="3"/>
      <c r="D163" s="3"/>
    </row>
    <row r="164" spans="2:4" x14ac:dyDescent="0.15">
      <c r="B164" s="2"/>
      <c r="C164" s="3"/>
      <c r="D164" s="3"/>
    </row>
    <row r="165" spans="2:4" x14ac:dyDescent="0.15">
      <c r="B165" s="2"/>
      <c r="C165" s="3"/>
      <c r="D165" s="3"/>
    </row>
    <row r="166" spans="2:4" x14ac:dyDescent="0.15">
      <c r="B166" s="2"/>
      <c r="C166" s="3"/>
      <c r="D166" s="3"/>
    </row>
    <row r="167" spans="2:4" x14ac:dyDescent="0.15">
      <c r="B167" s="2"/>
      <c r="C167" s="3"/>
      <c r="D167" s="3"/>
    </row>
    <row r="168" spans="2:4" x14ac:dyDescent="0.15">
      <c r="B168" s="2"/>
      <c r="C168" s="3"/>
      <c r="D168" s="3"/>
    </row>
    <row r="169" spans="2:4" x14ac:dyDescent="0.15">
      <c r="B169" s="2"/>
      <c r="C169" s="3"/>
      <c r="D169" s="3"/>
    </row>
    <row r="170" spans="2:4" x14ac:dyDescent="0.15">
      <c r="B170" s="2"/>
      <c r="C170" s="3"/>
      <c r="D170" s="3"/>
    </row>
    <row r="171" spans="2:4" x14ac:dyDescent="0.15">
      <c r="B171" s="2"/>
      <c r="C171" s="3"/>
      <c r="D171" s="3"/>
    </row>
    <row r="172" spans="2:4" x14ac:dyDescent="0.15">
      <c r="B172" s="2"/>
      <c r="C172" s="3"/>
      <c r="D172" s="3"/>
    </row>
    <row r="173" spans="2:4" x14ac:dyDescent="0.15">
      <c r="B173" s="2"/>
      <c r="C173" s="1"/>
      <c r="D173" s="1"/>
    </row>
    <row r="174" spans="2:4" x14ac:dyDescent="0.15">
      <c r="B174" s="2"/>
      <c r="C174" s="3"/>
      <c r="D174" s="3"/>
    </row>
    <row r="175" spans="2:4" x14ac:dyDescent="0.15">
      <c r="B175" s="2"/>
      <c r="C175" s="3"/>
      <c r="D175" s="3"/>
    </row>
    <row r="176" spans="2:4" x14ac:dyDescent="0.15">
      <c r="B176" s="2"/>
      <c r="C176" s="3"/>
      <c r="D176" s="3"/>
    </row>
    <row r="177" spans="2:4" x14ac:dyDescent="0.15">
      <c r="B177" s="2"/>
      <c r="C177" s="3"/>
      <c r="D177" s="3"/>
    </row>
    <row r="178" spans="2:4" x14ac:dyDescent="0.15">
      <c r="B178" s="2"/>
      <c r="C178" s="3"/>
      <c r="D178" s="3"/>
    </row>
    <row r="179" spans="2:4" x14ac:dyDescent="0.15">
      <c r="B179" s="2"/>
      <c r="C179" s="3"/>
      <c r="D179" s="3"/>
    </row>
    <row r="180" spans="2:4" x14ac:dyDescent="0.15">
      <c r="B180" s="2"/>
      <c r="C180" s="3"/>
      <c r="D180" s="3"/>
    </row>
    <row r="181" spans="2:4" x14ac:dyDescent="0.15">
      <c r="B181" s="2"/>
      <c r="C181" s="3"/>
      <c r="D181" s="3"/>
    </row>
    <row r="182" spans="2:4" x14ac:dyDescent="0.15">
      <c r="B182" s="2"/>
      <c r="C182" s="3"/>
      <c r="D182" s="3"/>
    </row>
    <row r="183" spans="2:4" x14ac:dyDescent="0.15">
      <c r="B183" s="2"/>
      <c r="C183" s="3"/>
      <c r="D183" s="3"/>
    </row>
    <row r="184" spans="2:4" x14ac:dyDescent="0.15">
      <c r="B184" s="2"/>
      <c r="C184" s="3"/>
      <c r="D184" s="3"/>
    </row>
    <row r="185" spans="2:4" x14ac:dyDescent="0.15">
      <c r="B185" s="2"/>
      <c r="C185" s="3"/>
      <c r="D185" s="3"/>
    </row>
    <row r="186" spans="2:4" x14ac:dyDescent="0.15">
      <c r="B186" s="2"/>
      <c r="C186" s="3"/>
      <c r="D186" s="3"/>
    </row>
    <row r="187" spans="2:4" x14ac:dyDescent="0.15">
      <c r="B187" s="2"/>
      <c r="C187" s="3"/>
      <c r="D187" s="3"/>
    </row>
    <row r="188" spans="2:4" x14ac:dyDescent="0.15">
      <c r="B188" s="2"/>
      <c r="C188" s="3"/>
      <c r="D188" s="3"/>
    </row>
    <row r="189" spans="2:4" x14ac:dyDescent="0.15">
      <c r="B189" s="2"/>
      <c r="C189" s="3"/>
      <c r="D189" s="3"/>
    </row>
    <row r="190" spans="2:4" x14ac:dyDescent="0.15">
      <c r="B190" s="2"/>
      <c r="C190" s="3"/>
      <c r="D190" s="3"/>
    </row>
    <row r="191" spans="2:4" x14ac:dyDescent="0.15">
      <c r="B191" s="2"/>
      <c r="C191" s="3"/>
      <c r="D191" s="3"/>
    </row>
    <row r="192" spans="2:4" x14ac:dyDescent="0.15">
      <c r="B192" s="2"/>
      <c r="C192" s="3"/>
      <c r="D192" s="3"/>
    </row>
    <row r="193" spans="2:4" x14ac:dyDescent="0.15">
      <c r="B193" s="2"/>
      <c r="C193" s="3"/>
      <c r="D193" s="3"/>
    </row>
    <row r="194" spans="2:4" x14ac:dyDescent="0.15">
      <c r="B194" s="2"/>
      <c r="C194" s="1"/>
      <c r="D194" s="1"/>
    </row>
    <row r="195" spans="2:4" x14ac:dyDescent="0.15">
      <c r="B195" s="2"/>
      <c r="C195" s="3"/>
      <c r="D195" s="3"/>
    </row>
    <row r="196" spans="2:4" x14ac:dyDescent="0.15">
      <c r="B196" s="2"/>
      <c r="C196" s="1"/>
      <c r="D196" s="1"/>
    </row>
    <row r="197" spans="2:4" x14ac:dyDescent="0.15">
      <c r="B197" s="2"/>
      <c r="C197" s="3"/>
      <c r="D197" s="3"/>
    </row>
    <row r="198" spans="2:4" x14ac:dyDescent="0.15">
      <c r="B198" s="2"/>
      <c r="C198" s="1"/>
      <c r="D198" s="1"/>
    </row>
    <row r="199" spans="2:4" x14ac:dyDescent="0.15">
      <c r="B199" s="2"/>
      <c r="C199" s="3"/>
      <c r="D199" s="3"/>
    </row>
    <row r="200" spans="2:4" x14ac:dyDescent="0.15">
      <c r="B200" s="2"/>
      <c r="C200" s="3"/>
      <c r="D200" s="3"/>
    </row>
    <row r="201" spans="2:4" x14ac:dyDescent="0.15">
      <c r="B201" s="2"/>
      <c r="C201" s="3"/>
      <c r="D201" s="3"/>
    </row>
    <row r="202" spans="2:4" x14ac:dyDescent="0.15">
      <c r="B202" s="2"/>
      <c r="C202" s="3"/>
      <c r="D202" s="3"/>
    </row>
    <row r="203" spans="2:4" x14ac:dyDescent="0.15">
      <c r="B203" s="2"/>
      <c r="C203" s="3"/>
      <c r="D203" s="3"/>
    </row>
    <row r="204" spans="2:4" x14ac:dyDescent="0.15">
      <c r="B204" s="2"/>
      <c r="C204" s="3"/>
      <c r="D204" s="3"/>
    </row>
    <row r="205" spans="2:4" x14ac:dyDescent="0.15">
      <c r="B205" s="2"/>
      <c r="C205" s="3"/>
      <c r="D205" s="3"/>
    </row>
    <row r="206" spans="2:4" x14ac:dyDescent="0.15">
      <c r="B206" s="2"/>
      <c r="C206" s="3"/>
      <c r="D206" s="3"/>
    </row>
    <row r="207" spans="2:4" x14ac:dyDescent="0.15">
      <c r="B207" s="2"/>
      <c r="C207" s="3"/>
      <c r="D207" s="3"/>
    </row>
    <row r="208" spans="2:4" x14ac:dyDescent="0.15">
      <c r="B208" s="2"/>
      <c r="C208" s="1"/>
      <c r="D208" s="1"/>
    </row>
    <row r="209" spans="2:4" x14ac:dyDescent="0.15">
      <c r="B209" s="2"/>
      <c r="C209" s="3"/>
      <c r="D209" s="3"/>
    </row>
    <row r="210" spans="2:4" x14ac:dyDescent="0.15">
      <c r="B210" s="2"/>
      <c r="C210" s="3"/>
      <c r="D210" s="3"/>
    </row>
    <row r="211" spans="2:4" x14ac:dyDescent="0.15">
      <c r="B211" s="2"/>
      <c r="C211" s="3"/>
      <c r="D211" s="3"/>
    </row>
    <row r="212" spans="2:4" x14ac:dyDescent="0.15">
      <c r="B212" s="2"/>
      <c r="C212" s="3"/>
      <c r="D212" s="3"/>
    </row>
    <row r="213" spans="2:4" x14ac:dyDescent="0.15">
      <c r="B213" s="2"/>
      <c r="C213" s="3"/>
      <c r="D213" s="3"/>
    </row>
    <row r="214" spans="2:4" x14ac:dyDescent="0.15">
      <c r="B214" s="2"/>
      <c r="C214" s="3"/>
      <c r="D214" s="3"/>
    </row>
    <row r="215" spans="2:4" x14ac:dyDescent="0.15">
      <c r="B215" s="2"/>
      <c r="C215" s="3"/>
      <c r="D215" s="3"/>
    </row>
    <row r="216" spans="2:4" x14ac:dyDescent="0.15">
      <c r="B216" s="2"/>
      <c r="C216" s="3"/>
      <c r="D216" s="3"/>
    </row>
    <row r="217" spans="2:4" x14ac:dyDescent="0.15">
      <c r="B217" s="2"/>
      <c r="C217" s="3"/>
      <c r="D217" s="3"/>
    </row>
    <row r="218" spans="2:4" x14ac:dyDescent="0.15">
      <c r="B218" s="2"/>
      <c r="C218" s="3"/>
      <c r="D218" s="3"/>
    </row>
    <row r="219" spans="2:4" x14ac:dyDescent="0.15">
      <c r="B219" s="2"/>
      <c r="C219" s="3"/>
      <c r="D219" s="3"/>
    </row>
    <row r="220" spans="2:4" x14ac:dyDescent="0.15">
      <c r="B220" s="2"/>
      <c r="C220" s="3"/>
      <c r="D220" s="3"/>
    </row>
    <row r="221" spans="2:4" x14ac:dyDescent="0.15">
      <c r="B221" s="2"/>
      <c r="C221" s="3"/>
      <c r="D221" s="3"/>
    </row>
    <row r="222" spans="2:4" x14ac:dyDescent="0.15">
      <c r="B222" s="2"/>
      <c r="C222" s="3"/>
      <c r="D222" s="3"/>
    </row>
    <row r="223" spans="2:4" x14ac:dyDescent="0.15">
      <c r="B223" s="2"/>
      <c r="C223" s="3"/>
      <c r="D223" s="3"/>
    </row>
    <row r="224" spans="2:4" x14ac:dyDescent="0.15">
      <c r="B224" s="2"/>
      <c r="C224" s="3"/>
      <c r="D224" s="3"/>
    </row>
    <row r="225" spans="2:4" x14ac:dyDescent="0.15">
      <c r="B225" s="2"/>
      <c r="C225" s="3"/>
      <c r="D225" s="3"/>
    </row>
    <row r="226" spans="2:4" x14ac:dyDescent="0.15">
      <c r="B226" s="2"/>
      <c r="C226" s="3"/>
      <c r="D226" s="3"/>
    </row>
    <row r="227" spans="2:4" x14ac:dyDescent="0.15">
      <c r="B227" s="2"/>
      <c r="C227" s="3"/>
      <c r="D227" s="3"/>
    </row>
    <row r="228" spans="2:4" x14ac:dyDescent="0.15">
      <c r="B228" s="2"/>
      <c r="C228" s="3"/>
      <c r="D228" s="3"/>
    </row>
    <row r="229" spans="2:4" x14ac:dyDescent="0.15">
      <c r="B229" s="2"/>
      <c r="C229" s="1"/>
      <c r="D229" s="1"/>
    </row>
    <row r="230" spans="2:4" x14ac:dyDescent="0.15">
      <c r="B230" s="2"/>
      <c r="C230" s="3"/>
      <c r="D230" s="3"/>
    </row>
    <row r="231" spans="2:4" x14ac:dyDescent="0.15">
      <c r="B231" s="2"/>
      <c r="C231" s="3"/>
      <c r="D231" s="3"/>
    </row>
    <row r="232" spans="2:4" x14ac:dyDescent="0.15">
      <c r="B232" s="2"/>
      <c r="C232" s="1"/>
      <c r="D232" s="1"/>
    </row>
    <row r="233" spans="2:4" x14ac:dyDescent="0.15">
      <c r="B233" s="2"/>
      <c r="C233" s="3"/>
      <c r="D233" s="3"/>
    </row>
    <row r="234" spans="2:4" x14ac:dyDescent="0.15">
      <c r="B234" s="2"/>
      <c r="C234" s="3"/>
      <c r="D234" s="3"/>
    </row>
    <row r="235" spans="2:4" x14ac:dyDescent="0.15">
      <c r="B235" s="2"/>
      <c r="C235" s="3"/>
      <c r="D235" s="3"/>
    </row>
    <row r="236" spans="2:4" x14ac:dyDescent="0.15">
      <c r="B236" s="2"/>
      <c r="C236" s="3"/>
      <c r="D236" s="3"/>
    </row>
    <row r="237" spans="2:4" x14ac:dyDescent="0.15">
      <c r="B237" s="2"/>
      <c r="C237" s="3"/>
      <c r="D237" s="3"/>
    </row>
    <row r="238" spans="2:4" x14ac:dyDescent="0.15">
      <c r="B238" s="2"/>
      <c r="C238" s="3"/>
      <c r="D238" s="3"/>
    </row>
    <row r="239" spans="2:4" x14ac:dyDescent="0.15">
      <c r="B239" s="2"/>
      <c r="C239" s="3"/>
      <c r="D239" s="3"/>
    </row>
    <row r="240" spans="2:4" x14ac:dyDescent="0.15">
      <c r="B240" s="2"/>
      <c r="C240" s="3"/>
      <c r="D240" s="3"/>
    </row>
    <row r="241" spans="2:4" x14ac:dyDescent="0.15">
      <c r="B241" s="2"/>
      <c r="C241" s="3"/>
      <c r="D241" s="3"/>
    </row>
    <row r="242" spans="2:4" x14ac:dyDescent="0.15">
      <c r="B242" s="2"/>
      <c r="C242" s="3"/>
      <c r="D242" s="3"/>
    </row>
    <row r="243" spans="2:4" x14ac:dyDescent="0.15">
      <c r="B243" s="2"/>
      <c r="C243" s="3"/>
      <c r="D243" s="3"/>
    </row>
    <row r="244" spans="2:4" x14ac:dyDescent="0.15">
      <c r="B244" s="2"/>
      <c r="C244" s="3"/>
      <c r="D244" s="3"/>
    </row>
    <row r="245" spans="2:4" x14ac:dyDescent="0.15">
      <c r="B245" s="2"/>
      <c r="C245" s="3"/>
      <c r="D245" s="3"/>
    </row>
    <row r="246" spans="2:4" x14ac:dyDescent="0.15">
      <c r="B246" s="2"/>
      <c r="C246" s="3"/>
      <c r="D246" s="3"/>
    </row>
    <row r="247" spans="2:4" x14ac:dyDescent="0.15">
      <c r="B247" s="2"/>
      <c r="C247" s="3"/>
      <c r="D247" s="3"/>
    </row>
    <row r="248" spans="2:4" x14ac:dyDescent="0.15">
      <c r="B248" s="2"/>
      <c r="C248" s="3"/>
      <c r="D248" s="3"/>
    </row>
    <row r="249" spans="2:4" x14ac:dyDescent="0.15">
      <c r="B249" s="2"/>
      <c r="C249" s="3"/>
      <c r="D249" s="3"/>
    </row>
    <row r="250" spans="2:4" x14ac:dyDescent="0.15">
      <c r="B250" s="2"/>
      <c r="C250" s="3"/>
      <c r="D250" s="3"/>
    </row>
    <row r="251" spans="2:4" x14ac:dyDescent="0.15">
      <c r="B251" s="2"/>
      <c r="C251" s="3"/>
      <c r="D251" s="3"/>
    </row>
    <row r="252" spans="2:4" x14ac:dyDescent="0.15">
      <c r="B252" s="2"/>
      <c r="C252" s="3"/>
      <c r="D252" s="3"/>
    </row>
    <row r="253" spans="2:4" x14ac:dyDescent="0.15">
      <c r="B253" s="2"/>
      <c r="C253" s="3"/>
      <c r="D253" s="3"/>
    </row>
    <row r="254" spans="2:4" x14ac:dyDescent="0.15">
      <c r="B254" s="2"/>
      <c r="C254" s="3"/>
      <c r="D254" s="3"/>
    </row>
    <row r="255" spans="2:4" x14ac:dyDescent="0.15">
      <c r="B255" s="2"/>
      <c r="C255" s="3"/>
      <c r="D255" s="3"/>
    </row>
    <row r="256" spans="2:4" x14ac:dyDescent="0.15">
      <c r="B256" s="2"/>
      <c r="C256" s="3"/>
      <c r="D256" s="3"/>
    </row>
    <row r="257" spans="2:4" x14ac:dyDescent="0.15">
      <c r="B257" s="2"/>
      <c r="C257" s="3"/>
      <c r="D257" s="3"/>
    </row>
    <row r="258" spans="2:4" x14ac:dyDescent="0.15">
      <c r="B258" s="2"/>
      <c r="C258" s="1"/>
      <c r="D258" s="1"/>
    </row>
    <row r="259" spans="2:4" x14ac:dyDescent="0.15">
      <c r="B259" s="2"/>
      <c r="C259" s="3"/>
      <c r="D259" s="3"/>
    </row>
    <row r="260" spans="2:4" x14ac:dyDescent="0.15">
      <c r="B260" s="2"/>
      <c r="C260" s="3"/>
      <c r="D260" s="3"/>
    </row>
    <row r="261" spans="2:4" x14ac:dyDescent="0.15">
      <c r="B261" s="2"/>
      <c r="C261" s="3"/>
      <c r="D261" s="3"/>
    </row>
    <row r="262" spans="2:4" x14ac:dyDescent="0.15">
      <c r="B262" s="2"/>
      <c r="C262" s="3"/>
      <c r="D262" s="3"/>
    </row>
    <row r="263" spans="2:4" x14ac:dyDescent="0.15">
      <c r="B263" s="2"/>
      <c r="C263" s="3"/>
      <c r="D263" s="3"/>
    </row>
    <row r="264" spans="2:4" x14ac:dyDescent="0.15">
      <c r="B264" s="2"/>
      <c r="C264" s="3"/>
      <c r="D264" s="3"/>
    </row>
    <row r="265" spans="2:4" x14ac:dyDescent="0.15">
      <c r="B265" s="2"/>
      <c r="C265" s="3"/>
      <c r="D265" s="3"/>
    </row>
    <row r="266" spans="2:4" x14ac:dyDescent="0.15">
      <c r="B266" s="2"/>
      <c r="C266" s="3"/>
      <c r="D266" s="3"/>
    </row>
    <row r="267" spans="2:4" x14ac:dyDescent="0.15">
      <c r="B267" s="2"/>
      <c r="C267" s="3"/>
      <c r="D267" s="3"/>
    </row>
    <row r="268" spans="2:4" x14ac:dyDescent="0.15">
      <c r="B268" s="2"/>
      <c r="C268" s="3"/>
      <c r="D268" s="3"/>
    </row>
    <row r="269" spans="2:4" x14ac:dyDescent="0.15">
      <c r="B269" s="2"/>
      <c r="C269" s="3"/>
      <c r="D269" s="3"/>
    </row>
    <row r="270" spans="2:4" x14ac:dyDescent="0.15">
      <c r="B270" s="2"/>
      <c r="C270" s="3"/>
      <c r="D270" s="3"/>
    </row>
    <row r="271" spans="2:4" x14ac:dyDescent="0.15">
      <c r="B271" s="2"/>
      <c r="C271" s="3"/>
      <c r="D271" s="3"/>
    </row>
    <row r="272" spans="2:4" x14ac:dyDescent="0.15">
      <c r="B272" s="2"/>
      <c r="C272" s="3"/>
      <c r="D272" s="3"/>
    </row>
    <row r="273" spans="2:4" x14ac:dyDescent="0.15">
      <c r="B273" s="2"/>
      <c r="C273" s="3"/>
      <c r="D273" s="3"/>
    </row>
    <row r="274" spans="2:4" x14ac:dyDescent="0.15">
      <c r="B274" s="2"/>
      <c r="C274" s="3"/>
      <c r="D274" s="3"/>
    </row>
    <row r="275" spans="2:4" x14ac:dyDescent="0.15">
      <c r="B275" s="2"/>
      <c r="C275" s="3"/>
      <c r="D275" s="3"/>
    </row>
    <row r="276" spans="2:4" x14ac:dyDescent="0.15">
      <c r="B276" s="2"/>
      <c r="C276" s="3"/>
      <c r="D276" s="3"/>
    </row>
    <row r="277" spans="2:4" x14ac:dyDescent="0.15">
      <c r="B277" s="2"/>
      <c r="C277" s="3"/>
      <c r="D277" s="3"/>
    </row>
    <row r="278" spans="2:4" x14ac:dyDescent="0.15">
      <c r="B278" s="2"/>
      <c r="C278" s="3"/>
      <c r="D278" s="3"/>
    </row>
    <row r="279" spans="2:4" x14ac:dyDescent="0.15">
      <c r="B279" s="2"/>
      <c r="C279" s="3"/>
      <c r="D279" s="3"/>
    </row>
    <row r="280" spans="2:4" x14ac:dyDescent="0.15">
      <c r="B280" s="2"/>
      <c r="C280" s="3"/>
      <c r="D280" s="3"/>
    </row>
    <row r="281" spans="2:4" x14ac:dyDescent="0.15">
      <c r="B281" s="2"/>
      <c r="C281" s="3"/>
      <c r="D281" s="3"/>
    </row>
    <row r="282" spans="2:4" x14ac:dyDescent="0.15">
      <c r="B282" s="2"/>
      <c r="C282" s="3"/>
      <c r="D282" s="3"/>
    </row>
    <row r="283" spans="2:4" x14ac:dyDescent="0.15">
      <c r="B283" s="2"/>
      <c r="C283" s="3"/>
      <c r="D283" s="3"/>
    </row>
    <row r="284" spans="2:4" x14ac:dyDescent="0.15">
      <c r="B284" s="2"/>
      <c r="C284" s="3"/>
      <c r="D284" s="3"/>
    </row>
    <row r="285" spans="2:4" x14ac:dyDescent="0.15">
      <c r="B285" s="2"/>
      <c r="C285" s="3"/>
      <c r="D285" s="3"/>
    </row>
    <row r="286" spans="2:4" x14ac:dyDescent="0.15">
      <c r="B286" s="4"/>
      <c r="C286" s="3"/>
      <c r="D286" s="3"/>
    </row>
    <row r="287" spans="2:4" x14ac:dyDescent="0.15">
      <c r="B287" s="2"/>
      <c r="C287" s="3"/>
      <c r="D287" s="3"/>
    </row>
    <row r="288" spans="2:4" x14ac:dyDescent="0.15">
      <c r="B288" s="2"/>
      <c r="C288" s="3"/>
      <c r="D288" s="3"/>
    </row>
    <row r="289" spans="2:4" x14ac:dyDescent="0.15">
      <c r="B289" s="2"/>
      <c r="C289" s="3"/>
      <c r="D289" s="3"/>
    </row>
    <row r="290" spans="2:4" x14ac:dyDescent="0.15">
      <c r="B290" s="2"/>
      <c r="C290" s="3"/>
      <c r="D290" s="3"/>
    </row>
    <row r="291" spans="2:4" x14ac:dyDescent="0.15">
      <c r="B291" s="2"/>
      <c r="C291" s="1"/>
      <c r="D291" s="1"/>
    </row>
    <row r="292" spans="2:4" x14ac:dyDescent="0.15">
      <c r="B292" s="2"/>
      <c r="C292" s="3"/>
      <c r="D292" s="3"/>
    </row>
    <row r="293" spans="2:4" x14ac:dyDescent="0.15">
      <c r="B293" s="2"/>
      <c r="C293" s="3"/>
      <c r="D293" s="3"/>
    </row>
    <row r="294" spans="2:4" x14ac:dyDescent="0.15">
      <c r="B294" s="2"/>
      <c r="C294" s="3"/>
      <c r="D294" s="3"/>
    </row>
    <row r="295" spans="2:4" x14ac:dyDescent="0.15">
      <c r="B295" s="2"/>
      <c r="C295" s="3"/>
      <c r="D295" s="3"/>
    </row>
    <row r="296" spans="2:4" x14ac:dyDescent="0.15">
      <c r="B296" s="2"/>
      <c r="C296" s="3"/>
      <c r="D296" s="3"/>
    </row>
    <row r="297" spans="2:4" x14ac:dyDescent="0.15">
      <c r="B297" s="20"/>
    </row>
  </sheetData>
  <sortState xmlns:xlrd2="http://schemas.microsoft.com/office/spreadsheetml/2017/richdata2" ref="A37:AF49">
    <sortCondition ref="AE37:AE49"/>
  </sortState>
  <mergeCells count="6">
    <mergeCell ref="AC34:AE34"/>
    <mergeCell ref="O34:Y34"/>
    <mergeCell ref="E34:K34"/>
    <mergeCell ref="E6:K6"/>
    <mergeCell ref="O6:Y6"/>
    <mergeCell ref="AC6:AE6"/>
  </mergeCells>
  <phoneticPr fontId="0" type="noConversion"/>
  <pageMargins left="0.39370078740157483" right="0.39370078740157483" top="0" bottom="0" header="0" footer="0"/>
  <pageSetup paperSize="9" scale="7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Excel Android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Brotz</dc:creator>
  <cp:lastModifiedBy>lenovo</cp:lastModifiedBy>
  <cp:revision>1</cp:revision>
  <cp:lastPrinted>2023-08-26T08:56:09Z</cp:lastPrinted>
  <dcterms:created xsi:type="dcterms:W3CDTF">2001-03-08T09:39:22Z</dcterms:created>
  <dcterms:modified xsi:type="dcterms:W3CDTF">2023-08-26T10:11:26Z</dcterms:modified>
</cp:coreProperties>
</file>